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Marcelo\Dropbox\Profissional\Professor Money\Planilhas Prof. Money\"/>
    </mc:Choice>
  </mc:AlternateContent>
  <bookViews>
    <workbookView xWindow="0" yWindow="0" windowWidth="15345" windowHeight="4905"/>
  </bookViews>
  <sheets>
    <sheet name="Sheet1" sheetId="1" r:id="rId1"/>
  </sheets>
  <definedNames>
    <definedName name="alíquota_PGBL">Sheet1!$AC$8:$AD$13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55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C99" i="1"/>
  <c r="C121" i="1" s="1"/>
  <c r="C143" i="1" l="1"/>
  <c r="C9" i="1"/>
  <c r="D8" i="1"/>
  <c r="B10" i="1"/>
  <c r="C34" i="1" l="1"/>
  <c r="C56" i="1" s="1"/>
  <c r="C78" i="1"/>
  <c r="C100" i="1" s="1"/>
  <c r="G78" i="1"/>
  <c r="K78" i="1"/>
  <c r="O78" i="1"/>
  <c r="S78" i="1"/>
  <c r="D78" i="1"/>
  <c r="D100" i="1" s="1"/>
  <c r="H78" i="1"/>
  <c r="L78" i="1"/>
  <c r="P78" i="1"/>
  <c r="T78" i="1"/>
  <c r="E78" i="1"/>
  <c r="I78" i="1"/>
  <c r="M78" i="1"/>
  <c r="Q78" i="1"/>
  <c r="U78" i="1"/>
  <c r="R78" i="1"/>
  <c r="F78" i="1"/>
  <c r="V78" i="1"/>
  <c r="J78" i="1"/>
  <c r="N78" i="1"/>
  <c r="D33" i="1"/>
  <c r="D55" i="1" s="1"/>
  <c r="D34" i="1"/>
  <c r="D56" i="1" s="1"/>
  <c r="D35" i="1"/>
  <c r="D57" i="1" s="1"/>
  <c r="D99" i="1"/>
  <c r="B11" i="1"/>
  <c r="E8" i="1"/>
  <c r="E100" i="1" l="1"/>
  <c r="C35" i="1"/>
  <c r="C57" i="1" s="1"/>
  <c r="C79" i="1"/>
  <c r="C101" i="1" s="1"/>
  <c r="G79" i="1"/>
  <c r="K79" i="1"/>
  <c r="O79" i="1"/>
  <c r="S79" i="1"/>
  <c r="D79" i="1"/>
  <c r="D101" i="1" s="1"/>
  <c r="H79" i="1"/>
  <c r="L79" i="1"/>
  <c r="P79" i="1"/>
  <c r="T79" i="1"/>
  <c r="E79" i="1"/>
  <c r="E101" i="1" s="1"/>
  <c r="I79" i="1"/>
  <c r="M79" i="1"/>
  <c r="Q79" i="1"/>
  <c r="U79" i="1"/>
  <c r="N79" i="1"/>
  <c r="R79" i="1"/>
  <c r="F79" i="1"/>
  <c r="V79" i="1"/>
  <c r="J79" i="1"/>
  <c r="D122" i="1"/>
  <c r="D144" i="1" s="1"/>
  <c r="D10" i="1" s="1"/>
  <c r="C122" i="1"/>
  <c r="C144" i="1" s="1"/>
  <c r="C10" i="1" s="1"/>
  <c r="E33" i="1"/>
  <c r="E55" i="1" s="1"/>
  <c r="E34" i="1"/>
  <c r="E56" i="1" s="1"/>
  <c r="E35" i="1"/>
  <c r="E57" i="1" s="1"/>
  <c r="E99" i="1"/>
  <c r="D121" i="1"/>
  <c r="D143" i="1" s="1"/>
  <c r="D9" i="1" s="1"/>
  <c r="B12" i="1"/>
  <c r="E36" i="1" s="1"/>
  <c r="E58" i="1" s="1"/>
  <c r="F8" i="1"/>
  <c r="E121" i="1" l="1"/>
  <c r="E143" i="1" s="1"/>
  <c r="E9" i="1" s="1"/>
  <c r="C123" i="1"/>
  <c r="C145" i="1" s="1"/>
  <c r="C11" i="1" s="1"/>
  <c r="F36" i="1"/>
  <c r="F58" i="1" s="1"/>
  <c r="F33" i="1"/>
  <c r="F55" i="1" s="1"/>
  <c r="F34" i="1"/>
  <c r="F56" i="1" s="1"/>
  <c r="F35" i="1"/>
  <c r="F57" i="1" s="1"/>
  <c r="F99" i="1"/>
  <c r="F100" i="1"/>
  <c r="E123" i="1"/>
  <c r="E145" i="1"/>
  <c r="C36" i="1"/>
  <c r="C58" i="1" s="1"/>
  <c r="C80" i="1"/>
  <c r="C102" i="1" s="1"/>
  <c r="G80" i="1"/>
  <c r="K80" i="1"/>
  <c r="O80" i="1"/>
  <c r="S80" i="1"/>
  <c r="D80" i="1"/>
  <c r="D102" i="1" s="1"/>
  <c r="H80" i="1"/>
  <c r="L80" i="1"/>
  <c r="P80" i="1"/>
  <c r="T80" i="1"/>
  <c r="E80" i="1"/>
  <c r="E102" i="1" s="1"/>
  <c r="I80" i="1"/>
  <c r="M80" i="1"/>
  <c r="Q80" i="1"/>
  <c r="U80" i="1"/>
  <c r="J80" i="1"/>
  <c r="N80" i="1"/>
  <c r="R80" i="1"/>
  <c r="F80" i="1"/>
  <c r="F102" i="1" s="1"/>
  <c r="V80" i="1"/>
  <c r="D36" i="1"/>
  <c r="D58" i="1" s="1"/>
  <c r="F101" i="1"/>
  <c r="D123" i="1"/>
  <c r="D145" i="1" s="1"/>
  <c r="D11" i="1" s="1"/>
  <c r="E122" i="1"/>
  <c r="E144" i="1" s="1"/>
  <c r="E10" i="1" s="1"/>
  <c r="E11" i="1"/>
  <c r="B13" i="1"/>
  <c r="G8" i="1"/>
  <c r="F123" i="1" l="1"/>
  <c r="F145" i="1"/>
  <c r="E124" i="1"/>
  <c r="E146" i="1" s="1"/>
  <c r="E12" i="1" s="1"/>
  <c r="D124" i="1"/>
  <c r="D146" i="1" s="1"/>
  <c r="D12" i="1" s="1"/>
  <c r="G102" i="1"/>
  <c r="F122" i="1"/>
  <c r="F144" i="1" s="1"/>
  <c r="F10" i="1" s="1"/>
  <c r="C124" i="1"/>
  <c r="C146" i="1" s="1"/>
  <c r="C12" i="1" s="1"/>
  <c r="F121" i="1"/>
  <c r="F143" i="1" s="1"/>
  <c r="F9" i="1" s="1"/>
  <c r="F124" i="1"/>
  <c r="F146" i="1" s="1"/>
  <c r="F12" i="1" s="1"/>
  <c r="G33" i="1"/>
  <c r="G55" i="1" s="1"/>
  <c r="G34" i="1"/>
  <c r="G56" i="1" s="1"/>
  <c r="G35" i="1"/>
  <c r="G57" i="1" s="1"/>
  <c r="G36" i="1"/>
  <c r="G58" i="1" s="1"/>
  <c r="G37" i="1"/>
  <c r="G59" i="1" s="1"/>
  <c r="G99" i="1"/>
  <c r="G100" i="1"/>
  <c r="C37" i="1"/>
  <c r="C59" i="1" s="1"/>
  <c r="C81" i="1"/>
  <c r="C103" i="1" s="1"/>
  <c r="G81" i="1"/>
  <c r="G103" i="1" s="1"/>
  <c r="K81" i="1"/>
  <c r="O81" i="1"/>
  <c r="S81" i="1"/>
  <c r="D81" i="1"/>
  <c r="D103" i="1" s="1"/>
  <c r="H81" i="1"/>
  <c r="L81" i="1"/>
  <c r="P81" i="1"/>
  <c r="T81" i="1"/>
  <c r="E81" i="1"/>
  <c r="E103" i="1" s="1"/>
  <c r="I81" i="1"/>
  <c r="M81" i="1"/>
  <c r="Q81" i="1"/>
  <c r="U81" i="1"/>
  <c r="F81" i="1"/>
  <c r="F103" i="1" s="1"/>
  <c r="V81" i="1"/>
  <c r="J81" i="1"/>
  <c r="N81" i="1"/>
  <c r="R81" i="1"/>
  <c r="D37" i="1"/>
  <c r="D59" i="1" s="1"/>
  <c r="E37" i="1"/>
  <c r="E59" i="1" s="1"/>
  <c r="G101" i="1"/>
  <c r="F37" i="1"/>
  <c r="F59" i="1" s="1"/>
  <c r="B14" i="1"/>
  <c r="G38" i="1" s="1"/>
  <c r="G60" i="1" s="1"/>
  <c r="F11" i="1"/>
  <c r="H8" i="1"/>
  <c r="H102" i="1" s="1"/>
  <c r="H124" i="1" l="1"/>
  <c r="H146" i="1" s="1"/>
  <c r="G123" i="1"/>
  <c r="G145" i="1" s="1"/>
  <c r="G11" i="1" s="1"/>
  <c r="E125" i="1"/>
  <c r="E147" i="1"/>
  <c r="H103" i="1"/>
  <c r="G124" i="1"/>
  <c r="G146" i="1" s="1"/>
  <c r="G12" i="1" s="1"/>
  <c r="D125" i="1"/>
  <c r="D147" i="1" s="1"/>
  <c r="D13" i="1" s="1"/>
  <c r="G125" i="1"/>
  <c r="G147" i="1" s="1"/>
  <c r="G13" i="1" s="1"/>
  <c r="G122" i="1"/>
  <c r="G144" i="1" s="1"/>
  <c r="G10" i="1" s="1"/>
  <c r="F125" i="1"/>
  <c r="F147" i="1" s="1"/>
  <c r="F13" i="1" s="1"/>
  <c r="H33" i="1"/>
  <c r="H55" i="1" s="1"/>
  <c r="H34" i="1"/>
  <c r="H56" i="1" s="1"/>
  <c r="H35" i="1"/>
  <c r="H57" i="1" s="1"/>
  <c r="H36" i="1"/>
  <c r="H58" i="1" s="1"/>
  <c r="H37" i="1"/>
  <c r="H59" i="1" s="1"/>
  <c r="H38" i="1"/>
  <c r="H60" i="1" s="1"/>
  <c r="H99" i="1"/>
  <c r="H100" i="1"/>
  <c r="H101" i="1"/>
  <c r="C38" i="1"/>
  <c r="C60" i="1" s="1"/>
  <c r="C82" i="1"/>
  <c r="C104" i="1" s="1"/>
  <c r="G82" i="1"/>
  <c r="G104" i="1" s="1"/>
  <c r="K82" i="1"/>
  <c r="O82" i="1"/>
  <c r="S82" i="1"/>
  <c r="D82" i="1"/>
  <c r="D104" i="1" s="1"/>
  <c r="H82" i="1"/>
  <c r="H104" i="1" s="1"/>
  <c r="L82" i="1"/>
  <c r="P82" i="1"/>
  <c r="T82" i="1"/>
  <c r="E82" i="1"/>
  <c r="E104" i="1" s="1"/>
  <c r="I82" i="1"/>
  <c r="M82" i="1"/>
  <c r="Q82" i="1"/>
  <c r="U82" i="1"/>
  <c r="R82" i="1"/>
  <c r="F82" i="1"/>
  <c r="F104" i="1" s="1"/>
  <c r="V82" i="1"/>
  <c r="J82" i="1"/>
  <c r="N82" i="1"/>
  <c r="D38" i="1"/>
  <c r="D60" i="1" s="1"/>
  <c r="E38" i="1"/>
  <c r="E60" i="1" s="1"/>
  <c r="F38" i="1"/>
  <c r="F60" i="1" s="1"/>
  <c r="C125" i="1"/>
  <c r="C147" i="1" s="1"/>
  <c r="C13" i="1" s="1"/>
  <c r="G121" i="1"/>
  <c r="G143" i="1" s="1"/>
  <c r="G9" i="1" s="1"/>
  <c r="E13" i="1"/>
  <c r="B15" i="1"/>
  <c r="H39" i="1" s="1"/>
  <c r="H61" i="1" s="1"/>
  <c r="I8" i="1"/>
  <c r="I103" i="1" s="1"/>
  <c r="I125" i="1" l="1"/>
  <c r="I147" i="1" s="1"/>
  <c r="H121" i="1"/>
  <c r="H143" i="1" s="1"/>
  <c r="H9" i="1" s="1"/>
  <c r="I104" i="1"/>
  <c r="H125" i="1"/>
  <c r="H147" i="1" s="1"/>
  <c r="H13" i="1" s="1"/>
  <c r="F126" i="1"/>
  <c r="F148" i="1" s="1"/>
  <c r="F14" i="1" s="1"/>
  <c r="E126" i="1"/>
  <c r="E148" i="1" s="1"/>
  <c r="E14" i="1" s="1"/>
  <c r="H126" i="1"/>
  <c r="H148" i="1" s="1"/>
  <c r="H14" i="1" s="1"/>
  <c r="H123" i="1"/>
  <c r="H145" i="1" s="1"/>
  <c r="H11" i="1" s="1"/>
  <c r="C39" i="1"/>
  <c r="C61" i="1" s="1"/>
  <c r="C83" i="1"/>
  <c r="C105" i="1" s="1"/>
  <c r="G83" i="1"/>
  <c r="G105" i="1" s="1"/>
  <c r="K83" i="1"/>
  <c r="O83" i="1"/>
  <c r="S83" i="1"/>
  <c r="D83" i="1"/>
  <c r="D105" i="1" s="1"/>
  <c r="H83" i="1"/>
  <c r="H105" i="1" s="1"/>
  <c r="L83" i="1"/>
  <c r="P83" i="1"/>
  <c r="T83" i="1"/>
  <c r="E83" i="1"/>
  <c r="E105" i="1" s="1"/>
  <c r="I83" i="1"/>
  <c r="I105" i="1" s="1"/>
  <c r="M83" i="1"/>
  <c r="Q83" i="1"/>
  <c r="U83" i="1"/>
  <c r="N83" i="1"/>
  <c r="R83" i="1"/>
  <c r="F83" i="1"/>
  <c r="F105" i="1" s="1"/>
  <c r="V83" i="1"/>
  <c r="J83" i="1"/>
  <c r="D39" i="1"/>
  <c r="D61" i="1" s="1"/>
  <c r="E39" i="1"/>
  <c r="E61" i="1" s="1"/>
  <c r="F39" i="1"/>
  <c r="F61" i="1" s="1"/>
  <c r="G39" i="1"/>
  <c r="G61" i="1" s="1"/>
  <c r="C126" i="1"/>
  <c r="C148" i="1" s="1"/>
  <c r="C14" i="1" s="1"/>
  <c r="I33" i="1"/>
  <c r="I55" i="1" s="1"/>
  <c r="I34" i="1"/>
  <c r="I56" i="1" s="1"/>
  <c r="I35" i="1"/>
  <c r="I57" i="1" s="1"/>
  <c r="I36" i="1"/>
  <c r="I58" i="1" s="1"/>
  <c r="I37" i="1"/>
  <c r="I59" i="1" s="1"/>
  <c r="I38" i="1"/>
  <c r="I60" i="1" s="1"/>
  <c r="I39" i="1"/>
  <c r="I61" i="1" s="1"/>
  <c r="I99" i="1"/>
  <c r="I100" i="1"/>
  <c r="I101" i="1"/>
  <c r="I102" i="1"/>
  <c r="D126" i="1"/>
  <c r="D148" i="1" s="1"/>
  <c r="D14" i="1" s="1"/>
  <c r="G126" i="1"/>
  <c r="G148" i="1" s="1"/>
  <c r="G14" i="1" s="1"/>
  <c r="H122" i="1"/>
  <c r="H144" i="1" s="1"/>
  <c r="H10" i="1" s="1"/>
  <c r="B16" i="1"/>
  <c r="I40" i="1" s="1"/>
  <c r="I62" i="1" s="1"/>
  <c r="H12" i="1"/>
  <c r="J8" i="1"/>
  <c r="J104" i="1" s="1"/>
  <c r="J126" i="1" l="1"/>
  <c r="J148" i="1" s="1"/>
  <c r="H127" i="1"/>
  <c r="H149" i="1" s="1"/>
  <c r="H15" i="1" s="1"/>
  <c r="I126" i="1"/>
  <c r="I148" i="1" s="1"/>
  <c r="I14" i="1" s="1"/>
  <c r="I123" i="1"/>
  <c r="I145" i="1" s="1"/>
  <c r="I11" i="1" s="1"/>
  <c r="F127" i="1"/>
  <c r="F149" i="1" s="1"/>
  <c r="F15" i="1" s="1"/>
  <c r="D127" i="1"/>
  <c r="D149" i="1" s="1"/>
  <c r="D15" i="1" s="1"/>
  <c r="G127" i="1"/>
  <c r="G149" i="1" s="1"/>
  <c r="G15" i="1" s="1"/>
  <c r="I124" i="1"/>
  <c r="I146" i="1" s="1"/>
  <c r="I12" i="1" s="1"/>
  <c r="E127" i="1"/>
  <c r="E149" i="1" s="1"/>
  <c r="E15" i="1" s="1"/>
  <c r="J35" i="1"/>
  <c r="J57" i="1" s="1"/>
  <c r="J39" i="1"/>
  <c r="J61" i="1" s="1"/>
  <c r="J36" i="1"/>
  <c r="J58" i="1" s="1"/>
  <c r="J40" i="1"/>
  <c r="J62" i="1" s="1"/>
  <c r="J33" i="1"/>
  <c r="J55" i="1" s="1"/>
  <c r="J37" i="1"/>
  <c r="J59" i="1" s="1"/>
  <c r="J34" i="1"/>
  <c r="J56" i="1" s="1"/>
  <c r="J38" i="1"/>
  <c r="J60" i="1" s="1"/>
  <c r="J99" i="1"/>
  <c r="J100" i="1"/>
  <c r="J101" i="1"/>
  <c r="J102" i="1"/>
  <c r="J103" i="1"/>
  <c r="I122" i="1"/>
  <c r="I144" i="1" s="1"/>
  <c r="I10" i="1" s="1"/>
  <c r="C127" i="1"/>
  <c r="C149" i="1" s="1"/>
  <c r="C15" i="1" s="1"/>
  <c r="C40" i="1"/>
  <c r="C62" i="1" s="1"/>
  <c r="C84" i="1"/>
  <c r="C106" i="1" s="1"/>
  <c r="G84" i="1"/>
  <c r="G106" i="1" s="1"/>
  <c r="K84" i="1"/>
  <c r="O84" i="1"/>
  <c r="S84" i="1"/>
  <c r="D84" i="1"/>
  <c r="D106" i="1" s="1"/>
  <c r="H84" i="1"/>
  <c r="H106" i="1" s="1"/>
  <c r="L84" i="1"/>
  <c r="P84" i="1"/>
  <c r="T84" i="1"/>
  <c r="E84" i="1"/>
  <c r="E106" i="1" s="1"/>
  <c r="I84" i="1"/>
  <c r="I106" i="1" s="1"/>
  <c r="M84" i="1"/>
  <c r="Q84" i="1"/>
  <c r="U84" i="1"/>
  <c r="J84" i="1"/>
  <c r="J106" i="1" s="1"/>
  <c r="N84" i="1"/>
  <c r="R84" i="1"/>
  <c r="F84" i="1"/>
  <c r="F106" i="1" s="1"/>
  <c r="V84" i="1"/>
  <c r="D40" i="1"/>
  <c r="D62" i="1" s="1"/>
  <c r="E40" i="1"/>
  <c r="E62" i="1" s="1"/>
  <c r="F40" i="1"/>
  <c r="F62" i="1" s="1"/>
  <c r="G40" i="1"/>
  <c r="G62" i="1" s="1"/>
  <c r="H40" i="1"/>
  <c r="H62" i="1" s="1"/>
  <c r="I121" i="1"/>
  <c r="I143" i="1" s="1"/>
  <c r="I9" i="1" s="1"/>
  <c r="J105" i="1"/>
  <c r="I127" i="1"/>
  <c r="I149" i="1" s="1"/>
  <c r="I15" i="1" s="1"/>
  <c r="I13" i="1"/>
  <c r="B17" i="1"/>
  <c r="J41" i="1" s="1"/>
  <c r="J63" i="1" s="1"/>
  <c r="K8" i="1"/>
  <c r="K105" i="1" s="1"/>
  <c r="K106" i="1" l="1"/>
  <c r="F128" i="1"/>
  <c r="F150" i="1" s="1"/>
  <c r="F16" i="1" s="1"/>
  <c r="H128" i="1"/>
  <c r="H150" i="1" s="1"/>
  <c r="H16" i="1" s="1"/>
  <c r="J122" i="1"/>
  <c r="J144" i="1" s="1"/>
  <c r="J10" i="1" s="1"/>
  <c r="E128" i="1"/>
  <c r="E150" i="1" s="1"/>
  <c r="E16" i="1" s="1"/>
  <c r="K127" i="1"/>
  <c r="K149" i="1" s="1"/>
  <c r="J123" i="1"/>
  <c r="J145" i="1"/>
  <c r="J11" i="1" s="1"/>
  <c r="G128" i="1"/>
  <c r="G150" i="1" s="1"/>
  <c r="G16" i="1" s="1"/>
  <c r="C128" i="1"/>
  <c r="C150" i="1" s="1"/>
  <c r="C16" i="1" s="1"/>
  <c r="J125" i="1"/>
  <c r="J147" i="1"/>
  <c r="J13" i="1" s="1"/>
  <c r="J121" i="1"/>
  <c r="J143" i="1" s="1"/>
  <c r="J9" i="1" s="1"/>
  <c r="K128" i="1"/>
  <c r="K150" i="1" s="1"/>
  <c r="D128" i="1"/>
  <c r="D150" i="1"/>
  <c r="K33" i="1"/>
  <c r="K55" i="1" s="1"/>
  <c r="K34" i="1"/>
  <c r="K56" i="1" s="1"/>
  <c r="K35" i="1"/>
  <c r="K57" i="1" s="1"/>
  <c r="K36" i="1"/>
  <c r="K58" i="1" s="1"/>
  <c r="K37" i="1"/>
  <c r="K59" i="1" s="1"/>
  <c r="K38" i="1"/>
  <c r="K60" i="1" s="1"/>
  <c r="K39" i="1"/>
  <c r="K61" i="1" s="1"/>
  <c r="K40" i="1"/>
  <c r="K62" i="1" s="1"/>
  <c r="K41" i="1"/>
  <c r="K63" i="1" s="1"/>
  <c r="K99" i="1"/>
  <c r="K100" i="1"/>
  <c r="K101" i="1"/>
  <c r="K102" i="1"/>
  <c r="K103" i="1"/>
  <c r="K104" i="1"/>
  <c r="C41" i="1"/>
  <c r="C63" i="1" s="1"/>
  <c r="C85" i="1"/>
  <c r="C107" i="1" s="1"/>
  <c r="G85" i="1"/>
  <c r="G107" i="1" s="1"/>
  <c r="K85" i="1"/>
  <c r="K107" i="1" s="1"/>
  <c r="O85" i="1"/>
  <c r="S85" i="1"/>
  <c r="D85" i="1"/>
  <c r="D107" i="1" s="1"/>
  <c r="H85" i="1"/>
  <c r="H107" i="1" s="1"/>
  <c r="L85" i="1"/>
  <c r="P85" i="1"/>
  <c r="T85" i="1"/>
  <c r="E85" i="1"/>
  <c r="E107" i="1" s="1"/>
  <c r="I85" i="1"/>
  <c r="I107" i="1" s="1"/>
  <c r="M85" i="1"/>
  <c r="Q85" i="1"/>
  <c r="U85" i="1"/>
  <c r="F85" i="1"/>
  <c r="F107" i="1" s="1"/>
  <c r="V85" i="1"/>
  <c r="J85" i="1"/>
  <c r="J107" i="1" s="1"/>
  <c r="N85" i="1"/>
  <c r="R85" i="1"/>
  <c r="D41" i="1"/>
  <c r="D63" i="1" s="1"/>
  <c r="E41" i="1"/>
  <c r="E63" i="1" s="1"/>
  <c r="F41" i="1"/>
  <c r="F63" i="1" s="1"/>
  <c r="G41" i="1"/>
  <c r="G63" i="1" s="1"/>
  <c r="H41" i="1"/>
  <c r="H63" i="1" s="1"/>
  <c r="I41" i="1"/>
  <c r="I63" i="1" s="1"/>
  <c r="J127" i="1"/>
  <c r="J149" i="1" s="1"/>
  <c r="J15" i="1" s="1"/>
  <c r="J128" i="1"/>
  <c r="J150" i="1" s="1"/>
  <c r="J16" i="1" s="1"/>
  <c r="I128" i="1"/>
  <c r="I150" i="1" s="1"/>
  <c r="I16" i="1" s="1"/>
  <c r="J124" i="1"/>
  <c r="J146" i="1" s="1"/>
  <c r="J12" i="1" s="1"/>
  <c r="J14" i="1"/>
  <c r="D16" i="1"/>
  <c r="B18" i="1"/>
  <c r="L8" i="1"/>
  <c r="L33" i="1" l="1"/>
  <c r="L55" i="1" s="1"/>
  <c r="L34" i="1"/>
  <c r="L56" i="1" s="1"/>
  <c r="L35" i="1"/>
  <c r="L57" i="1" s="1"/>
  <c r="L36" i="1"/>
  <c r="L58" i="1" s="1"/>
  <c r="L37" i="1"/>
  <c r="L59" i="1" s="1"/>
  <c r="L38" i="1"/>
  <c r="L60" i="1" s="1"/>
  <c r="L39" i="1"/>
  <c r="L61" i="1" s="1"/>
  <c r="L40" i="1"/>
  <c r="L62" i="1" s="1"/>
  <c r="L41" i="1"/>
  <c r="L63" i="1" s="1"/>
  <c r="L42" i="1"/>
  <c r="L64" i="1" s="1"/>
  <c r="L99" i="1"/>
  <c r="L100" i="1"/>
  <c r="L101" i="1"/>
  <c r="L102" i="1"/>
  <c r="L103" i="1"/>
  <c r="L104" i="1"/>
  <c r="L105" i="1"/>
  <c r="C129" i="1"/>
  <c r="C151" i="1" s="1"/>
  <c r="C17" i="1" s="1"/>
  <c r="F129" i="1"/>
  <c r="F151" i="1" s="1"/>
  <c r="F17" i="1" s="1"/>
  <c r="I129" i="1"/>
  <c r="I151" i="1" s="1"/>
  <c r="I17" i="1" s="1"/>
  <c r="L107" i="1"/>
  <c r="K123" i="1"/>
  <c r="K145" i="1" s="1"/>
  <c r="K11" i="1" s="1"/>
  <c r="C42" i="1"/>
  <c r="C64" i="1" s="1"/>
  <c r="C86" i="1"/>
  <c r="C108" i="1" s="1"/>
  <c r="G86" i="1"/>
  <c r="G108" i="1" s="1"/>
  <c r="K86" i="1"/>
  <c r="K108" i="1" s="1"/>
  <c r="O86" i="1"/>
  <c r="S86" i="1"/>
  <c r="D86" i="1"/>
  <c r="D108" i="1" s="1"/>
  <c r="H86" i="1"/>
  <c r="H108" i="1" s="1"/>
  <c r="L86" i="1"/>
  <c r="L108" i="1" s="1"/>
  <c r="P86" i="1"/>
  <c r="T86" i="1"/>
  <c r="E86" i="1"/>
  <c r="E108" i="1" s="1"/>
  <c r="I86" i="1"/>
  <c r="I108" i="1" s="1"/>
  <c r="M86" i="1"/>
  <c r="Q86" i="1"/>
  <c r="U86" i="1"/>
  <c r="R86" i="1"/>
  <c r="F86" i="1"/>
  <c r="F108" i="1" s="1"/>
  <c r="V86" i="1"/>
  <c r="J86" i="1"/>
  <c r="J108" i="1" s="1"/>
  <c r="N86" i="1"/>
  <c r="D42" i="1"/>
  <c r="D64" i="1" s="1"/>
  <c r="E42" i="1"/>
  <c r="E64" i="1" s="1"/>
  <c r="F42" i="1"/>
  <c r="F64" i="1" s="1"/>
  <c r="G42" i="1"/>
  <c r="G64" i="1" s="1"/>
  <c r="H42" i="1"/>
  <c r="H64" i="1" s="1"/>
  <c r="I42" i="1"/>
  <c r="I64" i="1" s="1"/>
  <c r="J42" i="1"/>
  <c r="J64" i="1" s="1"/>
  <c r="K124" i="1"/>
  <c r="K146" i="1" s="1"/>
  <c r="K12" i="1" s="1"/>
  <c r="E129" i="1"/>
  <c r="E151" i="1" s="1"/>
  <c r="E17" i="1" s="1"/>
  <c r="H129" i="1"/>
  <c r="H151" i="1" s="1"/>
  <c r="H17" i="1" s="1"/>
  <c r="K129" i="1"/>
  <c r="K151" i="1"/>
  <c r="K17" i="1" s="1"/>
  <c r="K126" i="1"/>
  <c r="K148" i="1" s="1"/>
  <c r="K14" i="1" s="1"/>
  <c r="K122" i="1"/>
  <c r="K144" i="1" s="1"/>
  <c r="K10" i="1" s="1"/>
  <c r="K42" i="1"/>
  <c r="K64" i="1" s="1"/>
  <c r="L106" i="1"/>
  <c r="J129" i="1"/>
  <c r="J151" i="1" s="1"/>
  <c r="J17" i="1" s="1"/>
  <c r="D129" i="1"/>
  <c r="D151" i="1" s="1"/>
  <c r="D17" i="1" s="1"/>
  <c r="G129" i="1"/>
  <c r="G151" i="1" s="1"/>
  <c r="G17" i="1" s="1"/>
  <c r="K125" i="1"/>
  <c r="K147" i="1" s="1"/>
  <c r="K13" i="1" s="1"/>
  <c r="K121" i="1"/>
  <c r="K143" i="1" s="1"/>
  <c r="K9" i="1" s="1"/>
  <c r="K16" i="1"/>
  <c r="K15" i="1"/>
  <c r="B19" i="1"/>
  <c r="L43" i="1" s="1"/>
  <c r="L65" i="1" s="1"/>
  <c r="M8" i="1"/>
  <c r="M107" i="1" s="1"/>
  <c r="M108" i="1" l="1"/>
  <c r="M130" i="1" s="1"/>
  <c r="M152" i="1" s="1"/>
  <c r="M129" i="1"/>
  <c r="M151" i="1"/>
  <c r="L124" i="1"/>
  <c r="L146" i="1" s="1"/>
  <c r="L12" i="1" s="1"/>
  <c r="I130" i="1"/>
  <c r="I152" i="1" s="1"/>
  <c r="I18" i="1" s="1"/>
  <c r="L130" i="1"/>
  <c r="L152" i="1" s="1"/>
  <c r="L18" i="1" s="1"/>
  <c r="L129" i="1"/>
  <c r="L151" i="1" s="1"/>
  <c r="L17" i="1" s="1"/>
  <c r="L127" i="1"/>
  <c r="L149" i="1" s="1"/>
  <c r="L15" i="1" s="1"/>
  <c r="L123" i="1"/>
  <c r="L145" i="1" s="1"/>
  <c r="L11" i="1" s="1"/>
  <c r="C130" i="1"/>
  <c r="C152" i="1" s="1"/>
  <c r="C18" i="1" s="1"/>
  <c r="L128" i="1"/>
  <c r="L150" i="1" s="1"/>
  <c r="L16" i="1" s="1"/>
  <c r="J130" i="1"/>
  <c r="J152" i="1" s="1"/>
  <c r="J18" i="1" s="1"/>
  <c r="E130" i="1"/>
  <c r="E152" i="1" s="1"/>
  <c r="E18" i="1" s="1"/>
  <c r="H130" i="1"/>
  <c r="H152" i="1" s="1"/>
  <c r="H18" i="1" s="1"/>
  <c r="K130" i="1"/>
  <c r="K152" i="1" s="1"/>
  <c r="K18" i="1" s="1"/>
  <c r="L126" i="1"/>
  <c r="L148" i="1" s="1"/>
  <c r="L14" i="1" s="1"/>
  <c r="L122" i="1"/>
  <c r="L144" i="1" s="1"/>
  <c r="L10" i="1" s="1"/>
  <c r="F130" i="1"/>
  <c r="F152" i="1"/>
  <c r="F18" i="1" s="1"/>
  <c r="M33" i="1"/>
  <c r="M55" i="1" s="1"/>
  <c r="M34" i="1"/>
  <c r="M56" i="1" s="1"/>
  <c r="M35" i="1"/>
  <c r="M57" i="1" s="1"/>
  <c r="M36" i="1"/>
  <c r="M58" i="1" s="1"/>
  <c r="M37" i="1"/>
  <c r="M59" i="1" s="1"/>
  <c r="M38" i="1"/>
  <c r="M60" i="1" s="1"/>
  <c r="M39" i="1"/>
  <c r="M61" i="1" s="1"/>
  <c r="M40" i="1"/>
  <c r="M62" i="1" s="1"/>
  <c r="M41" i="1"/>
  <c r="M63" i="1" s="1"/>
  <c r="M42" i="1"/>
  <c r="M64" i="1" s="1"/>
  <c r="M43" i="1"/>
  <c r="M65" i="1" s="1"/>
  <c r="M99" i="1"/>
  <c r="M100" i="1"/>
  <c r="M101" i="1"/>
  <c r="M102" i="1"/>
  <c r="M103" i="1"/>
  <c r="M104" i="1"/>
  <c r="M105" i="1"/>
  <c r="M106" i="1"/>
  <c r="C43" i="1"/>
  <c r="C65" i="1" s="1"/>
  <c r="C87" i="1"/>
  <c r="C109" i="1" s="1"/>
  <c r="G87" i="1"/>
  <c r="G109" i="1" s="1"/>
  <c r="K87" i="1"/>
  <c r="K109" i="1" s="1"/>
  <c r="O87" i="1"/>
  <c r="S87" i="1"/>
  <c r="D87" i="1"/>
  <c r="D109" i="1" s="1"/>
  <c r="H87" i="1"/>
  <c r="H109" i="1" s="1"/>
  <c r="L87" i="1"/>
  <c r="L109" i="1" s="1"/>
  <c r="P87" i="1"/>
  <c r="T87" i="1"/>
  <c r="E87" i="1"/>
  <c r="E109" i="1" s="1"/>
  <c r="I87" i="1"/>
  <c r="I109" i="1" s="1"/>
  <c r="M87" i="1"/>
  <c r="M109" i="1" s="1"/>
  <c r="Q87" i="1"/>
  <c r="U87" i="1"/>
  <c r="N87" i="1"/>
  <c r="R87" i="1"/>
  <c r="F87" i="1"/>
  <c r="F109" i="1" s="1"/>
  <c r="V87" i="1"/>
  <c r="J87" i="1"/>
  <c r="J109" i="1" s="1"/>
  <c r="D43" i="1"/>
  <c r="D65" i="1" s="1"/>
  <c r="E43" i="1"/>
  <c r="E65" i="1" s="1"/>
  <c r="F43" i="1"/>
  <c r="F65" i="1" s="1"/>
  <c r="G43" i="1"/>
  <c r="G65" i="1" s="1"/>
  <c r="H43" i="1"/>
  <c r="H65" i="1" s="1"/>
  <c r="I43" i="1"/>
  <c r="I65" i="1" s="1"/>
  <c r="J43" i="1"/>
  <c r="J65" i="1" s="1"/>
  <c r="K43" i="1"/>
  <c r="K65" i="1" s="1"/>
  <c r="D130" i="1"/>
  <c r="D152" i="1" s="1"/>
  <c r="D18" i="1" s="1"/>
  <c r="G130" i="1"/>
  <c r="G152" i="1" s="1"/>
  <c r="G18" i="1" s="1"/>
  <c r="L125" i="1"/>
  <c r="L147" i="1" s="1"/>
  <c r="L13" i="1" s="1"/>
  <c r="L121" i="1"/>
  <c r="L143" i="1" s="1"/>
  <c r="L9" i="1" s="1"/>
  <c r="B20" i="1"/>
  <c r="M44" i="1" s="1"/>
  <c r="M66" i="1" s="1"/>
  <c r="N8" i="1"/>
  <c r="N108" i="1" s="1"/>
  <c r="N130" i="1" l="1"/>
  <c r="N152" i="1" s="1"/>
  <c r="K131" i="1"/>
  <c r="K153" i="1" s="1"/>
  <c r="K19" i="1" s="1"/>
  <c r="M124" i="1"/>
  <c r="M146" i="1" s="1"/>
  <c r="M12" i="1" s="1"/>
  <c r="C44" i="1"/>
  <c r="C66" i="1" s="1"/>
  <c r="C88" i="1"/>
  <c r="C110" i="1" s="1"/>
  <c r="G88" i="1"/>
  <c r="G110" i="1" s="1"/>
  <c r="K88" i="1"/>
  <c r="K110" i="1" s="1"/>
  <c r="O88" i="1"/>
  <c r="S88" i="1"/>
  <c r="D88" i="1"/>
  <c r="D110" i="1" s="1"/>
  <c r="H88" i="1"/>
  <c r="H110" i="1" s="1"/>
  <c r="L88" i="1"/>
  <c r="L110" i="1" s="1"/>
  <c r="P88" i="1"/>
  <c r="T88" i="1"/>
  <c r="E88" i="1"/>
  <c r="E110" i="1" s="1"/>
  <c r="I88" i="1"/>
  <c r="I110" i="1" s="1"/>
  <c r="M88" i="1"/>
  <c r="M110" i="1" s="1"/>
  <c r="Q88" i="1"/>
  <c r="U88" i="1"/>
  <c r="J88" i="1"/>
  <c r="J110" i="1" s="1"/>
  <c r="N88" i="1"/>
  <c r="N110" i="1" s="1"/>
  <c r="R88" i="1"/>
  <c r="F88" i="1"/>
  <c r="F110" i="1" s="1"/>
  <c r="V88" i="1"/>
  <c r="D44" i="1"/>
  <c r="D66" i="1" s="1"/>
  <c r="E44" i="1"/>
  <c r="E66" i="1" s="1"/>
  <c r="F44" i="1"/>
  <c r="F66" i="1" s="1"/>
  <c r="G44" i="1"/>
  <c r="G66" i="1" s="1"/>
  <c r="H44" i="1"/>
  <c r="H66" i="1" s="1"/>
  <c r="I44" i="1"/>
  <c r="I66" i="1" s="1"/>
  <c r="J44" i="1"/>
  <c r="J66" i="1" s="1"/>
  <c r="K44" i="1"/>
  <c r="K66" i="1" s="1"/>
  <c r="L44" i="1"/>
  <c r="L66" i="1" s="1"/>
  <c r="F131" i="1"/>
  <c r="F153" i="1" s="1"/>
  <c r="F19" i="1" s="1"/>
  <c r="D131" i="1"/>
  <c r="D153" i="1" s="1"/>
  <c r="D19" i="1" s="1"/>
  <c r="G131" i="1"/>
  <c r="G153" i="1" s="1"/>
  <c r="G19" i="1" s="1"/>
  <c r="M127" i="1"/>
  <c r="M149" i="1" s="1"/>
  <c r="M15" i="1" s="1"/>
  <c r="M123" i="1"/>
  <c r="M145" i="1" s="1"/>
  <c r="M11" i="1" s="1"/>
  <c r="H131" i="1"/>
  <c r="H153" i="1" s="1"/>
  <c r="H19" i="1" s="1"/>
  <c r="M131" i="1"/>
  <c r="M153" i="1" s="1"/>
  <c r="M19" i="1" s="1"/>
  <c r="C131" i="1"/>
  <c r="C153" i="1" s="1"/>
  <c r="C19" i="1" s="1"/>
  <c r="M126" i="1"/>
  <c r="M148" i="1" s="1"/>
  <c r="M14" i="1" s="1"/>
  <c r="M122" i="1"/>
  <c r="M144" i="1" s="1"/>
  <c r="M10" i="1" s="1"/>
  <c r="E131" i="1"/>
  <c r="E153" i="1" s="1"/>
  <c r="E19" i="1" s="1"/>
  <c r="M128" i="1"/>
  <c r="M150" i="1" s="1"/>
  <c r="M16" i="1" s="1"/>
  <c r="N34" i="1"/>
  <c r="N56" i="1" s="1"/>
  <c r="N38" i="1"/>
  <c r="N60" i="1" s="1"/>
  <c r="N42" i="1"/>
  <c r="N64" i="1" s="1"/>
  <c r="N35" i="1"/>
  <c r="N57" i="1" s="1"/>
  <c r="N39" i="1"/>
  <c r="N61" i="1" s="1"/>
  <c r="N43" i="1"/>
  <c r="N65" i="1" s="1"/>
  <c r="N36" i="1"/>
  <c r="N58" i="1" s="1"/>
  <c r="N40" i="1"/>
  <c r="N62" i="1" s="1"/>
  <c r="N44" i="1"/>
  <c r="N66" i="1" s="1"/>
  <c r="N33" i="1"/>
  <c r="N55" i="1" s="1"/>
  <c r="N37" i="1"/>
  <c r="N59" i="1" s="1"/>
  <c r="N41" i="1"/>
  <c r="N63" i="1" s="1"/>
  <c r="N99" i="1"/>
  <c r="N100" i="1"/>
  <c r="N101" i="1"/>
  <c r="N102" i="1"/>
  <c r="N103" i="1"/>
  <c r="N104" i="1"/>
  <c r="N105" i="1"/>
  <c r="N106" i="1"/>
  <c r="N107" i="1"/>
  <c r="J131" i="1"/>
  <c r="J153" i="1" s="1"/>
  <c r="J19" i="1" s="1"/>
  <c r="N109" i="1"/>
  <c r="I131" i="1"/>
  <c r="I153" i="1" s="1"/>
  <c r="I19" i="1" s="1"/>
  <c r="L131" i="1"/>
  <c r="L153" i="1" s="1"/>
  <c r="L19" i="1" s="1"/>
  <c r="M125" i="1"/>
  <c r="M147" i="1" s="1"/>
  <c r="M13" i="1" s="1"/>
  <c r="M121" i="1"/>
  <c r="M143" i="1" s="1"/>
  <c r="M9" i="1" s="1"/>
  <c r="B21" i="1"/>
  <c r="N45" i="1" s="1"/>
  <c r="N67" i="1" s="1"/>
  <c r="M17" i="1"/>
  <c r="M18" i="1"/>
  <c r="O8" i="1"/>
  <c r="O109" i="1" s="1"/>
  <c r="O110" i="1" l="1"/>
  <c r="O131" i="1"/>
  <c r="O153" i="1" s="1"/>
  <c r="N129" i="1"/>
  <c r="N151" i="1" s="1"/>
  <c r="N17" i="1" s="1"/>
  <c r="N121" i="1"/>
  <c r="N143" i="1" s="1"/>
  <c r="N9" i="1" s="1"/>
  <c r="J132" i="1"/>
  <c r="J154" i="1" s="1"/>
  <c r="J20" i="1" s="1"/>
  <c r="L132" i="1"/>
  <c r="L154" i="1" s="1"/>
  <c r="L20" i="1" s="1"/>
  <c r="O33" i="1"/>
  <c r="O55" i="1" s="1"/>
  <c r="O34" i="1"/>
  <c r="O56" i="1" s="1"/>
  <c r="O35" i="1"/>
  <c r="O57" i="1" s="1"/>
  <c r="O36" i="1"/>
  <c r="O58" i="1" s="1"/>
  <c r="O37" i="1"/>
  <c r="O59" i="1" s="1"/>
  <c r="O38" i="1"/>
  <c r="O60" i="1" s="1"/>
  <c r="O39" i="1"/>
  <c r="O61" i="1" s="1"/>
  <c r="O40" i="1"/>
  <c r="O62" i="1" s="1"/>
  <c r="O41" i="1"/>
  <c r="O63" i="1" s="1"/>
  <c r="O42" i="1"/>
  <c r="O64" i="1" s="1"/>
  <c r="O43" i="1"/>
  <c r="O65" i="1" s="1"/>
  <c r="O44" i="1"/>
  <c r="O66" i="1" s="1"/>
  <c r="O45" i="1"/>
  <c r="O67" i="1" s="1"/>
  <c r="O46" i="1"/>
  <c r="O68" i="1" s="1"/>
  <c r="O99" i="1"/>
  <c r="O100" i="1"/>
  <c r="O101" i="1"/>
  <c r="O102" i="1"/>
  <c r="O103" i="1"/>
  <c r="O104" i="1"/>
  <c r="O105" i="1"/>
  <c r="O106" i="1"/>
  <c r="O107" i="1"/>
  <c r="O108" i="1"/>
  <c r="N131" i="1"/>
  <c r="N153" i="1" s="1"/>
  <c r="N19" i="1" s="1"/>
  <c r="N128" i="1"/>
  <c r="N150" i="1" s="1"/>
  <c r="N16" i="1" s="1"/>
  <c r="N124" i="1"/>
  <c r="N146" i="1" s="1"/>
  <c r="N12" i="1" s="1"/>
  <c r="F132" i="1"/>
  <c r="F154" i="1"/>
  <c r="F20" i="1" s="1"/>
  <c r="E132" i="1"/>
  <c r="E154" i="1"/>
  <c r="E20" i="1" s="1"/>
  <c r="H132" i="1"/>
  <c r="H154" i="1" s="1"/>
  <c r="H20" i="1" s="1"/>
  <c r="K132" i="1"/>
  <c r="K154" i="1" s="1"/>
  <c r="K20" i="1" s="1"/>
  <c r="N125" i="1"/>
  <c r="N147" i="1" s="1"/>
  <c r="N13" i="1" s="1"/>
  <c r="I132" i="1"/>
  <c r="I154" i="1" s="1"/>
  <c r="I20" i="1" s="1"/>
  <c r="O132" i="1"/>
  <c r="O154" i="1" s="1"/>
  <c r="C45" i="1"/>
  <c r="C67" i="1" s="1"/>
  <c r="C89" i="1"/>
  <c r="C111" i="1" s="1"/>
  <c r="G89" i="1"/>
  <c r="G111" i="1" s="1"/>
  <c r="K89" i="1"/>
  <c r="K111" i="1" s="1"/>
  <c r="O89" i="1"/>
  <c r="O111" i="1" s="1"/>
  <c r="S89" i="1"/>
  <c r="D89" i="1"/>
  <c r="D111" i="1" s="1"/>
  <c r="H89" i="1"/>
  <c r="H111" i="1" s="1"/>
  <c r="L89" i="1"/>
  <c r="L111" i="1" s="1"/>
  <c r="P89" i="1"/>
  <c r="P111" i="1" s="1"/>
  <c r="T89" i="1"/>
  <c r="E89" i="1"/>
  <c r="E111" i="1" s="1"/>
  <c r="I89" i="1"/>
  <c r="I111" i="1" s="1"/>
  <c r="M89" i="1"/>
  <c r="M111" i="1" s="1"/>
  <c r="Q89" i="1"/>
  <c r="U89" i="1"/>
  <c r="F89" i="1"/>
  <c r="F111" i="1" s="1"/>
  <c r="V89" i="1"/>
  <c r="J89" i="1"/>
  <c r="J111" i="1" s="1"/>
  <c r="N89" i="1"/>
  <c r="N111" i="1" s="1"/>
  <c r="R89" i="1"/>
  <c r="D45" i="1"/>
  <c r="D67" i="1" s="1"/>
  <c r="E45" i="1"/>
  <c r="E67" i="1" s="1"/>
  <c r="F45" i="1"/>
  <c r="F67" i="1" s="1"/>
  <c r="G45" i="1"/>
  <c r="G67" i="1" s="1"/>
  <c r="H45" i="1"/>
  <c r="H67" i="1" s="1"/>
  <c r="I45" i="1"/>
  <c r="I67" i="1" s="1"/>
  <c r="J45" i="1"/>
  <c r="J67" i="1" s="1"/>
  <c r="K45" i="1"/>
  <c r="K67" i="1" s="1"/>
  <c r="L45" i="1"/>
  <c r="L67" i="1" s="1"/>
  <c r="M45" i="1"/>
  <c r="M67" i="1" s="1"/>
  <c r="N127" i="1"/>
  <c r="N149" i="1" s="1"/>
  <c r="N15" i="1" s="1"/>
  <c r="N123" i="1"/>
  <c r="N145" i="1" s="1"/>
  <c r="N11" i="1" s="1"/>
  <c r="D132" i="1"/>
  <c r="D154" i="1" s="1"/>
  <c r="D20" i="1" s="1"/>
  <c r="G132" i="1"/>
  <c r="G154" i="1" s="1"/>
  <c r="G20" i="1" s="1"/>
  <c r="N126" i="1"/>
  <c r="N148" i="1" s="1"/>
  <c r="N14" i="1" s="1"/>
  <c r="N122" i="1"/>
  <c r="N144" i="1" s="1"/>
  <c r="N10" i="1" s="1"/>
  <c r="N132" i="1"/>
  <c r="N154" i="1" s="1"/>
  <c r="N20" i="1" s="1"/>
  <c r="M132" i="1"/>
  <c r="M154" i="1" s="1"/>
  <c r="M20" i="1" s="1"/>
  <c r="C132" i="1"/>
  <c r="C154" i="1" s="1"/>
  <c r="C20" i="1" s="1"/>
  <c r="B22" i="1"/>
  <c r="N18" i="1"/>
  <c r="P8" i="1"/>
  <c r="P133" i="1" l="1"/>
  <c r="P155" i="1" s="1"/>
  <c r="O130" i="1"/>
  <c r="O152" i="1" s="1"/>
  <c r="O18" i="1" s="1"/>
  <c r="O122" i="1"/>
  <c r="O144" i="1" s="1"/>
  <c r="O10" i="1" s="1"/>
  <c r="F133" i="1"/>
  <c r="F155" i="1" s="1"/>
  <c r="F21" i="1" s="1"/>
  <c r="I133" i="1"/>
  <c r="I155" i="1" s="1"/>
  <c r="I21" i="1" s="1"/>
  <c r="L133" i="1"/>
  <c r="L155" i="1" s="1"/>
  <c r="L21" i="1" s="1"/>
  <c r="O133" i="1"/>
  <c r="O155" i="1" s="1"/>
  <c r="O21" i="1" s="1"/>
  <c r="O129" i="1"/>
  <c r="O151" i="1" s="1"/>
  <c r="O17" i="1" s="1"/>
  <c r="O125" i="1"/>
  <c r="O147" i="1" s="1"/>
  <c r="O13" i="1" s="1"/>
  <c r="O121" i="1"/>
  <c r="O143" i="1" s="1"/>
  <c r="O9" i="1" s="1"/>
  <c r="M133" i="1"/>
  <c r="M155" i="1" s="1"/>
  <c r="M21" i="1" s="1"/>
  <c r="O126" i="1"/>
  <c r="O148" i="1" s="1"/>
  <c r="O14" i="1" s="1"/>
  <c r="N133" i="1"/>
  <c r="N155" i="1" s="1"/>
  <c r="N21" i="1" s="1"/>
  <c r="E133" i="1"/>
  <c r="E155" i="1" s="1"/>
  <c r="E21" i="1" s="1"/>
  <c r="H133" i="1"/>
  <c r="H155" i="1" s="1"/>
  <c r="H21" i="1" s="1"/>
  <c r="K133" i="1"/>
  <c r="K155" i="1" s="1"/>
  <c r="K21" i="1" s="1"/>
  <c r="O128" i="1"/>
  <c r="O150" i="1" s="1"/>
  <c r="O16" i="1" s="1"/>
  <c r="O124" i="1"/>
  <c r="O146" i="1" s="1"/>
  <c r="O12" i="1" s="1"/>
  <c r="C133" i="1"/>
  <c r="C155" i="1" s="1"/>
  <c r="C21" i="1" s="1"/>
  <c r="C46" i="1"/>
  <c r="C68" i="1" s="1"/>
  <c r="C90" i="1"/>
  <c r="C112" i="1" s="1"/>
  <c r="G90" i="1"/>
  <c r="G112" i="1" s="1"/>
  <c r="K90" i="1"/>
  <c r="K112" i="1" s="1"/>
  <c r="O90" i="1"/>
  <c r="O112" i="1" s="1"/>
  <c r="S90" i="1"/>
  <c r="D90" i="1"/>
  <c r="D112" i="1" s="1"/>
  <c r="H90" i="1"/>
  <c r="H112" i="1" s="1"/>
  <c r="L90" i="1"/>
  <c r="L112" i="1" s="1"/>
  <c r="P90" i="1"/>
  <c r="P112" i="1" s="1"/>
  <c r="T90" i="1"/>
  <c r="E90" i="1"/>
  <c r="E112" i="1" s="1"/>
  <c r="I90" i="1"/>
  <c r="I112" i="1" s="1"/>
  <c r="M90" i="1"/>
  <c r="M112" i="1" s="1"/>
  <c r="Q90" i="1"/>
  <c r="U90" i="1"/>
  <c r="R90" i="1"/>
  <c r="F90" i="1"/>
  <c r="F112" i="1" s="1"/>
  <c r="V90" i="1"/>
  <c r="J90" i="1"/>
  <c r="J112" i="1" s="1"/>
  <c r="N90" i="1"/>
  <c r="N112" i="1" s="1"/>
  <c r="D46" i="1"/>
  <c r="D68" i="1" s="1"/>
  <c r="E46" i="1"/>
  <c r="E68" i="1" s="1"/>
  <c r="F46" i="1"/>
  <c r="F68" i="1" s="1"/>
  <c r="G46" i="1"/>
  <c r="G68" i="1" s="1"/>
  <c r="H46" i="1"/>
  <c r="H68" i="1" s="1"/>
  <c r="I46" i="1"/>
  <c r="I68" i="1" s="1"/>
  <c r="J46" i="1"/>
  <c r="J68" i="1" s="1"/>
  <c r="K46" i="1"/>
  <c r="K68" i="1" s="1"/>
  <c r="L46" i="1"/>
  <c r="L68" i="1" s="1"/>
  <c r="M46" i="1"/>
  <c r="M68" i="1" s="1"/>
  <c r="N46" i="1"/>
  <c r="N68" i="1" s="1"/>
  <c r="P33" i="1"/>
  <c r="P55" i="1" s="1"/>
  <c r="P34" i="1"/>
  <c r="P56" i="1" s="1"/>
  <c r="P35" i="1"/>
  <c r="P57" i="1" s="1"/>
  <c r="P36" i="1"/>
  <c r="P58" i="1" s="1"/>
  <c r="P37" i="1"/>
  <c r="P59" i="1" s="1"/>
  <c r="P38" i="1"/>
  <c r="P60" i="1" s="1"/>
  <c r="P39" i="1"/>
  <c r="P61" i="1" s="1"/>
  <c r="P40" i="1"/>
  <c r="P62" i="1" s="1"/>
  <c r="P41" i="1"/>
  <c r="P63" i="1" s="1"/>
  <c r="P42" i="1"/>
  <c r="P64" i="1" s="1"/>
  <c r="P43" i="1"/>
  <c r="P65" i="1" s="1"/>
  <c r="P44" i="1"/>
  <c r="P66" i="1" s="1"/>
  <c r="P45" i="1"/>
  <c r="P67" i="1" s="1"/>
  <c r="P46" i="1"/>
  <c r="P68" i="1" s="1"/>
  <c r="P99" i="1"/>
  <c r="P100" i="1"/>
  <c r="P101" i="1"/>
  <c r="P102" i="1"/>
  <c r="P103" i="1"/>
  <c r="P104" i="1"/>
  <c r="P105" i="1"/>
  <c r="P106" i="1"/>
  <c r="P107" i="1"/>
  <c r="P108" i="1"/>
  <c r="P109" i="1"/>
  <c r="P110" i="1"/>
  <c r="J133" i="1"/>
  <c r="J155" i="1"/>
  <c r="J21" i="1" s="1"/>
  <c r="D133" i="1"/>
  <c r="D155" i="1" s="1"/>
  <c r="D21" i="1" s="1"/>
  <c r="G133" i="1"/>
  <c r="G155" i="1" s="1"/>
  <c r="G21" i="1" s="1"/>
  <c r="O127" i="1"/>
  <c r="O149" i="1" s="1"/>
  <c r="O15" i="1" s="1"/>
  <c r="O123" i="1"/>
  <c r="O145" i="1" s="1"/>
  <c r="O11" i="1" s="1"/>
  <c r="O20" i="1"/>
  <c r="O19" i="1"/>
  <c r="B23" i="1"/>
  <c r="Q8" i="1"/>
  <c r="P130" i="1" l="1"/>
  <c r="P152" i="1" s="1"/>
  <c r="P18" i="1" s="1"/>
  <c r="P122" i="1"/>
  <c r="P144" i="1" s="1"/>
  <c r="P10" i="1" s="1"/>
  <c r="M134" i="1"/>
  <c r="M156" i="1" s="1"/>
  <c r="M22" i="1" s="1"/>
  <c r="C47" i="1"/>
  <c r="C69" i="1" s="1"/>
  <c r="C91" i="1"/>
  <c r="C113" i="1" s="1"/>
  <c r="G91" i="1"/>
  <c r="G113" i="1" s="1"/>
  <c r="K91" i="1"/>
  <c r="K113" i="1" s="1"/>
  <c r="O91" i="1"/>
  <c r="O113" i="1" s="1"/>
  <c r="S91" i="1"/>
  <c r="D91" i="1"/>
  <c r="D113" i="1" s="1"/>
  <c r="H91" i="1"/>
  <c r="H113" i="1" s="1"/>
  <c r="L91" i="1"/>
  <c r="L113" i="1" s="1"/>
  <c r="P91" i="1"/>
  <c r="P113" i="1" s="1"/>
  <c r="T91" i="1"/>
  <c r="E91" i="1"/>
  <c r="E113" i="1" s="1"/>
  <c r="I91" i="1"/>
  <c r="I113" i="1" s="1"/>
  <c r="M91" i="1"/>
  <c r="M113" i="1" s="1"/>
  <c r="Q91" i="1"/>
  <c r="Q113" i="1" s="1"/>
  <c r="U91" i="1"/>
  <c r="N91" i="1"/>
  <c r="N113" i="1" s="1"/>
  <c r="R91" i="1"/>
  <c r="F91" i="1"/>
  <c r="F113" i="1" s="1"/>
  <c r="V91" i="1"/>
  <c r="J91" i="1"/>
  <c r="J113" i="1" s="1"/>
  <c r="D47" i="1"/>
  <c r="D69" i="1" s="1"/>
  <c r="E47" i="1"/>
  <c r="E69" i="1" s="1"/>
  <c r="F47" i="1"/>
  <c r="F69" i="1" s="1"/>
  <c r="G47" i="1"/>
  <c r="G69" i="1" s="1"/>
  <c r="H47" i="1"/>
  <c r="H69" i="1" s="1"/>
  <c r="I47" i="1"/>
  <c r="I69" i="1" s="1"/>
  <c r="J47" i="1"/>
  <c r="J69" i="1" s="1"/>
  <c r="K47" i="1"/>
  <c r="K69" i="1" s="1"/>
  <c r="L47" i="1"/>
  <c r="L69" i="1" s="1"/>
  <c r="M47" i="1"/>
  <c r="M69" i="1" s="1"/>
  <c r="N47" i="1"/>
  <c r="N69" i="1" s="1"/>
  <c r="O47" i="1"/>
  <c r="O69" i="1" s="1"/>
  <c r="P129" i="1"/>
  <c r="P151" i="1" s="1"/>
  <c r="P17" i="1" s="1"/>
  <c r="P125" i="1"/>
  <c r="P147" i="1" s="1"/>
  <c r="P13" i="1" s="1"/>
  <c r="P121" i="1"/>
  <c r="P143" i="1" s="1"/>
  <c r="P9" i="1" s="1"/>
  <c r="N134" i="1"/>
  <c r="N156" i="1" s="1"/>
  <c r="N22" i="1" s="1"/>
  <c r="I134" i="1"/>
  <c r="I156" i="1" s="1"/>
  <c r="I22" i="1" s="1"/>
  <c r="L134" i="1"/>
  <c r="L156" i="1" s="1"/>
  <c r="L22" i="1" s="1"/>
  <c r="O134" i="1"/>
  <c r="O156" i="1" s="1"/>
  <c r="O22" i="1" s="1"/>
  <c r="P134" i="1"/>
  <c r="P156" i="1" s="1"/>
  <c r="P22" i="1" s="1"/>
  <c r="P132" i="1"/>
  <c r="P154" i="1" s="1"/>
  <c r="P20" i="1" s="1"/>
  <c r="P124" i="1"/>
  <c r="P146" i="1" s="1"/>
  <c r="P12" i="1" s="1"/>
  <c r="J134" i="1"/>
  <c r="J156" i="1" s="1"/>
  <c r="J22" i="1" s="1"/>
  <c r="E134" i="1"/>
  <c r="E156" i="1" s="1"/>
  <c r="E22" i="1" s="1"/>
  <c r="H134" i="1"/>
  <c r="H156" i="1" s="1"/>
  <c r="H22" i="1" s="1"/>
  <c r="K134" i="1"/>
  <c r="K156" i="1" s="1"/>
  <c r="K22" i="1" s="1"/>
  <c r="P126" i="1"/>
  <c r="P148" i="1" s="1"/>
  <c r="P14" i="1" s="1"/>
  <c r="F134" i="1"/>
  <c r="F156" i="1" s="1"/>
  <c r="F22" i="1" s="1"/>
  <c r="C134" i="1"/>
  <c r="C156" i="1" s="1"/>
  <c r="C22" i="1" s="1"/>
  <c r="P128" i="1"/>
  <c r="P150" i="1" s="1"/>
  <c r="P16" i="1" s="1"/>
  <c r="Q33" i="1"/>
  <c r="Q55" i="1" s="1"/>
  <c r="Q34" i="1"/>
  <c r="Q56" i="1" s="1"/>
  <c r="Q35" i="1"/>
  <c r="Q57" i="1" s="1"/>
  <c r="Q36" i="1"/>
  <c r="Q58" i="1" s="1"/>
  <c r="Q37" i="1"/>
  <c r="Q59" i="1" s="1"/>
  <c r="Q38" i="1"/>
  <c r="Q60" i="1" s="1"/>
  <c r="Q39" i="1"/>
  <c r="Q61" i="1" s="1"/>
  <c r="Q40" i="1"/>
  <c r="Q62" i="1" s="1"/>
  <c r="Q41" i="1"/>
  <c r="Q63" i="1" s="1"/>
  <c r="Q42" i="1"/>
  <c r="Q64" i="1" s="1"/>
  <c r="Q43" i="1"/>
  <c r="Q65" i="1" s="1"/>
  <c r="Q44" i="1"/>
  <c r="Q66" i="1" s="1"/>
  <c r="Q45" i="1"/>
  <c r="Q67" i="1" s="1"/>
  <c r="Q46" i="1"/>
  <c r="Q68" i="1" s="1"/>
  <c r="Q47" i="1"/>
  <c r="Q69" i="1" s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P131" i="1"/>
  <c r="P153" i="1" s="1"/>
  <c r="P19" i="1" s="1"/>
  <c r="P127" i="1"/>
  <c r="P149" i="1" s="1"/>
  <c r="P15" i="1" s="1"/>
  <c r="P123" i="1"/>
  <c r="P145" i="1" s="1"/>
  <c r="P11" i="1" s="1"/>
  <c r="P47" i="1"/>
  <c r="P69" i="1" s="1"/>
  <c r="Q112" i="1"/>
  <c r="D134" i="1"/>
  <c r="D156" i="1" s="1"/>
  <c r="D22" i="1" s="1"/>
  <c r="G134" i="1"/>
  <c r="G156" i="1" s="1"/>
  <c r="G22" i="1" s="1"/>
  <c r="B24" i="1"/>
  <c r="P21" i="1"/>
  <c r="R8" i="1"/>
  <c r="Q134" i="1" l="1"/>
  <c r="Q156" i="1" s="1"/>
  <c r="Q22" i="1" s="1"/>
  <c r="Q130" i="1"/>
  <c r="Q152" i="1" s="1"/>
  <c r="Q18" i="1" s="1"/>
  <c r="Q122" i="1"/>
  <c r="Q144" i="1" s="1"/>
  <c r="Q10" i="1" s="1"/>
  <c r="N135" i="1"/>
  <c r="N157" i="1" s="1"/>
  <c r="N23" i="1" s="1"/>
  <c r="L135" i="1"/>
  <c r="L157" i="1" s="1"/>
  <c r="L23" i="1" s="1"/>
  <c r="Q133" i="1"/>
  <c r="Q155" i="1" s="1"/>
  <c r="Q21" i="1" s="1"/>
  <c r="Q129" i="1"/>
  <c r="Q151" i="1" s="1"/>
  <c r="Q17" i="1" s="1"/>
  <c r="Q125" i="1"/>
  <c r="Q147" i="1" s="1"/>
  <c r="Q13" i="1" s="1"/>
  <c r="Q121" i="1"/>
  <c r="Q143" i="1" s="1"/>
  <c r="Q9" i="1" s="1"/>
  <c r="E135" i="1"/>
  <c r="E157" i="1" s="1"/>
  <c r="E23" i="1" s="1"/>
  <c r="H135" i="1"/>
  <c r="H157" i="1" s="1"/>
  <c r="H23" i="1" s="1"/>
  <c r="K135" i="1"/>
  <c r="K157" i="1" s="1"/>
  <c r="K23" i="1" s="1"/>
  <c r="I135" i="1"/>
  <c r="I157" i="1" s="1"/>
  <c r="I23" i="1" s="1"/>
  <c r="R33" i="1"/>
  <c r="R55" i="1" s="1"/>
  <c r="R37" i="1"/>
  <c r="R59" i="1" s="1"/>
  <c r="R41" i="1"/>
  <c r="R63" i="1" s="1"/>
  <c r="R45" i="1"/>
  <c r="R67" i="1" s="1"/>
  <c r="R34" i="1"/>
  <c r="R56" i="1" s="1"/>
  <c r="R38" i="1"/>
  <c r="R60" i="1" s="1"/>
  <c r="R42" i="1"/>
  <c r="R64" i="1" s="1"/>
  <c r="R46" i="1"/>
  <c r="R68" i="1" s="1"/>
  <c r="R48" i="1"/>
  <c r="R70" i="1" s="1"/>
  <c r="R35" i="1"/>
  <c r="R57" i="1" s="1"/>
  <c r="R39" i="1"/>
  <c r="R61" i="1" s="1"/>
  <c r="R43" i="1"/>
  <c r="R65" i="1" s="1"/>
  <c r="R47" i="1"/>
  <c r="R69" i="1" s="1"/>
  <c r="R36" i="1"/>
  <c r="R58" i="1" s="1"/>
  <c r="R40" i="1"/>
  <c r="R62" i="1" s="1"/>
  <c r="R44" i="1"/>
  <c r="R66" i="1" s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C48" i="1"/>
  <c r="C70" i="1" s="1"/>
  <c r="C92" i="1"/>
  <c r="C114" i="1" s="1"/>
  <c r="G92" i="1"/>
  <c r="G114" i="1" s="1"/>
  <c r="K92" i="1"/>
  <c r="K114" i="1" s="1"/>
  <c r="O92" i="1"/>
  <c r="O114" i="1" s="1"/>
  <c r="S92" i="1"/>
  <c r="D92" i="1"/>
  <c r="D114" i="1" s="1"/>
  <c r="H92" i="1"/>
  <c r="H114" i="1" s="1"/>
  <c r="L92" i="1"/>
  <c r="L114" i="1" s="1"/>
  <c r="P92" i="1"/>
  <c r="P114" i="1" s="1"/>
  <c r="T92" i="1"/>
  <c r="E92" i="1"/>
  <c r="E114" i="1" s="1"/>
  <c r="I92" i="1"/>
  <c r="I114" i="1" s="1"/>
  <c r="M92" i="1"/>
  <c r="M114" i="1" s="1"/>
  <c r="Q92" i="1"/>
  <c r="Q114" i="1" s="1"/>
  <c r="U92" i="1"/>
  <c r="J92" i="1"/>
  <c r="J114" i="1" s="1"/>
  <c r="N92" i="1"/>
  <c r="N114" i="1" s="1"/>
  <c r="R92" i="1"/>
  <c r="R114" i="1" s="1"/>
  <c r="V92" i="1"/>
  <c r="F92" i="1"/>
  <c r="F114" i="1" s="1"/>
  <c r="D48" i="1"/>
  <c r="D70" i="1" s="1"/>
  <c r="E48" i="1"/>
  <c r="E70" i="1" s="1"/>
  <c r="F48" i="1"/>
  <c r="F70" i="1" s="1"/>
  <c r="G48" i="1"/>
  <c r="G70" i="1" s="1"/>
  <c r="H48" i="1"/>
  <c r="H70" i="1" s="1"/>
  <c r="I48" i="1"/>
  <c r="I70" i="1" s="1"/>
  <c r="J48" i="1"/>
  <c r="J70" i="1" s="1"/>
  <c r="K48" i="1"/>
  <c r="K70" i="1" s="1"/>
  <c r="L48" i="1"/>
  <c r="L70" i="1" s="1"/>
  <c r="M48" i="1"/>
  <c r="M70" i="1" s="1"/>
  <c r="N48" i="1"/>
  <c r="N70" i="1" s="1"/>
  <c r="O48" i="1"/>
  <c r="O70" i="1" s="1"/>
  <c r="P48" i="1"/>
  <c r="P70" i="1" s="1"/>
  <c r="Q132" i="1"/>
  <c r="Q154" i="1" s="1"/>
  <c r="Q20" i="1" s="1"/>
  <c r="Q128" i="1"/>
  <c r="Q150" i="1" s="1"/>
  <c r="Q16" i="1" s="1"/>
  <c r="Q124" i="1"/>
  <c r="Q146" i="1" s="1"/>
  <c r="Q12" i="1" s="1"/>
  <c r="Q48" i="1"/>
  <c r="Q70" i="1" s="1"/>
  <c r="F135" i="1"/>
  <c r="F157" i="1" s="1"/>
  <c r="F23" i="1" s="1"/>
  <c r="Q135" i="1"/>
  <c r="Q157" i="1" s="1"/>
  <c r="Q23" i="1" s="1"/>
  <c r="D135" i="1"/>
  <c r="D157" i="1" s="1"/>
  <c r="D23" i="1" s="1"/>
  <c r="G135" i="1"/>
  <c r="G157" i="1" s="1"/>
  <c r="G23" i="1" s="1"/>
  <c r="Q126" i="1"/>
  <c r="Q148" i="1" s="1"/>
  <c r="Q14" i="1" s="1"/>
  <c r="J135" i="1"/>
  <c r="J157" i="1" s="1"/>
  <c r="J23" i="1" s="1"/>
  <c r="O135" i="1"/>
  <c r="O157" i="1" s="1"/>
  <c r="O23" i="1" s="1"/>
  <c r="Q131" i="1"/>
  <c r="Q153" i="1" s="1"/>
  <c r="Q19" i="1" s="1"/>
  <c r="Q127" i="1"/>
  <c r="Q149" i="1" s="1"/>
  <c r="Q15" i="1" s="1"/>
  <c r="Q123" i="1"/>
  <c r="Q145" i="1" s="1"/>
  <c r="Q11" i="1" s="1"/>
  <c r="R112" i="1"/>
  <c r="R113" i="1"/>
  <c r="M135" i="1"/>
  <c r="M157" i="1" s="1"/>
  <c r="M23" i="1" s="1"/>
  <c r="P135" i="1"/>
  <c r="P157" i="1" s="1"/>
  <c r="P23" i="1" s="1"/>
  <c r="C135" i="1"/>
  <c r="C157" i="1" s="1"/>
  <c r="C23" i="1" s="1"/>
  <c r="B25" i="1"/>
  <c r="S8" i="1"/>
  <c r="S113" i="1" s="1"/>
  <c r="S135" i="1" l="1"/>
  <c r="S157" i="1" s="1"/>
  <c r="R132" i="1"/>
  <c r="R154" i="1" s="1"/>
  <c r="R20" i="1" s="1"/>
  <c r="R128" i="1"/>
  <c r="R150" i="1" s="1"/>
  <c r="R16" i="1" s="1"/>
  <c r="R124" i="1"/>
  <c r="R146" i="1" s="1"/>
  <c r="R12" i="1" s="1"/>
  <c r="N136" i="1"/>
  <c r="N158" i="1" s="1"/>
  <c r="N24" i="1" s="1"/>
  <c r="M136" i="1"/>
  <c r="M158" i="1" s="1"/>
  <c r="M24" i="1" s="1"/>
  <c r="P136" i="1"/>
  <c r="P158" i="1" s="1"/>
  <c r="P24" i="1" s="1"/>
  <c r="S114" i="1"/>
  <c r="C136" i="1"/>
  <c r="C158" i="1" s="1"/>
  <c r="C24" i="1" s="1"/>
  <c r="R131" i="1"/>
  <c r="R153" i="1" s="1"/>
  <c r="R19" i="1" s="1"/>
  <c r="R127" i="1"/>
  <c r="R149" i="1" s="1"/>
  <c r="R15" i="1" s="1"/>
  <c r="R123" i="1"/>
  <c r="R145" i="1" s="1"/>
  <c r="R11" i="1" s="1"/>
  <c r="R134" i="1"/>
  <c r="R156" i="1" s="1"/>
  <c r="R22" i="1" s="1"/>
  <c r="R136" i="1"/>
  <c r="R158" i="1" s="1"/>
  <c r="R24" i="1" s="1"/>
  <c r="G136" i="1"/>
  <c r="G158" i="1" s="1"/>
  <c r="G24" i="1" s="1"/>
  <c r="C49" i="1"/>
  <c r="C71" i="1" s="1"/>
  <c r="C93" i="1"/>
  <c r="C115" i="1" s="1"/>
  <c r="G93" i="1"/>
  <c r="G115" i="1" s="1"/>
  <c r="K93" i="1"/>
  <c r="K115" i="1" s="1"/>
  <c r="O93" i="1"/>
  <c r="O115" i="1" s="1"/>
  <c r="S93" i="1"/>
  <c r="S115" i="1" s="1"/>
  <c r="D93" i="1"/>
  <c r="D115" i="1" s="1"/>
  <c r="H93" i="1"/>
  <c r="H115" i="1" s="1"/>
  <c r="L93" i="1"/>
  <c r="L115" i="1" s="1"/>
  <c r="P93" i="1"/>
  <c r="P115" i="1" s="1"/>
  <c r="T93" i="1"/>
  <c r="E93" i="1"/>
  <c r="E115" i="1" s="1"/>
  <c r="I93" i="1"/>
  <c r="I115" i="1" s="1"/>
  <c r="M93" i="1"/>
  <c r="M115" i="1" s="1"/>
  <c r="Q93" i="1"/>
  <c r="Q115" i="1" s="1"/>
  <c r="U93" i="1"/>
  <c r="F93" i="1"/>
  <c r="F115" i="1" s="1"/>
  <c r="V93" i="1"/>
  <c r="J93" i="1"/>
  <c r="J115" i="1" s="1"/>
  <c r="N93" i="1"/>
  <c r="N115" i="1" s="1"/>
  <c r="R93" i="1"/>
  <c r="R115" i="1" s="1"/>
  <c r="D49" i="1"/>
  <c r="D71" i="1" s="1"/>
  <c r="E49" i="1"/>
  <c r="E71" i="1" s="1"/>
  <c r="F49" i="1"/>
  <c r="F71" i="1" s="1"/>
  <c r="G49" i="1"/>
  <c r="G71" i="1" s="1"/>
  <c r="H49" i="1"/>
  <c r="H71" i="1" s="1"/>
  <c r="I49" i="1"/>
  <c r="I71" i="1" s="1"/>
  <c r="J49" i="1"/>
  <c r="J71" i="1" s="1"/>
  <c r="K49" i="1"/>
  <c r="K71" i="1" s="1"/>
  <c r="L49" i="1"/>
  <c r="L71" i="1" s="1"/>
  <c r="M49" i="1"/>
  <c r="M71" i="1" s="1"/>
  <c r="N49" i="1"/>
  <c r="N71" i="1" s="1"/>
  <c r="O49" i="1"/>
  <c r="O71" i="1" s="1"/>
  <c r="P49" i="1"/>
  <c r="P71" i="1" s="1"/>
  <c r="Q49" i="1"/>
  <c r="Q71" i="1" s="1"/>
  <c r="F136" i="1"/>
  <c r="F158" i="1" s="1"/>
  <c r="F24" i="1" s="1"/>
  <c r="J136" i="1"/>
  <c r="J158" i="1" s="1"/>
  <c r="J24" i="1" s="1"/>
  <c r="I136" i="1"/>
  <c r="I158" i="1" s="1"/>
  <c r="I24" i="1" s="1"/>
  <c r="L136" i="1"/>
  <c r="L158" i="1" s="1"/>
  <c r="L24" i="1" s="1"/>
  <c r="O136" i="1"/>
  <c r="O158" i="1" s="1"/>
  <c r="O24" i="1" s="1"/>
  <c r="R130" i="1"/>
  <c r="R152" i="1" s="1"/>
  <c r="R18" i="1" s="1"/>
  <c r="R126" i="1"/>
  <c r="R148" i="1" s="1"/>
  <c r="R14" i="1" s="1"/>
  <c r="R122" i="1"/>
  <c r="R144" i="1" s="1"/>
  <c r="R10" i="1" s="1"/>
  <c r="Q136" i="1"/>
  <c r="Q158" i="1" s="1"/>
  <c r="Q24" i="1" s="1"/>
  <c r="D136" i="1"/>
  <c r="D158" i="1" s="1"/>
  <c r="D24" i="1" s="1"/>
  <c r="S33" i="1"/>
  <c r="S55" i="1" s="1"/>
  <c r="S34" i="1"/>
  <c r="S56" i="1" s="1"/>
  <c r="S35" i="1"/>
  <c r="S57" i="1" s="1"/>
  <c r="S36" i="1"/>
  <c r="S58" i="1" s="1"/>
  <c r="S37" i="1"/>
  <c r="S59" i="1" s="1"/>
  <c r="S38" i="1"/>
  <c r="S60" i="1" s="1"/>
  <c r="S39" i="1"/>
  <c r="S61" i="1" s="1"/>
  <c r="S40" i="1"/>
  <c r="S62" i="1" s="1"/>
  <c r="S41" i="1"/>
  <c r="S63" i="1" s="1"/>
  <c r="S42" i="1"/>
  <c r="S64" i="1" s="1"/>
  <c r="S43" i="1"/>
  <c r="S65" i="1" s="1"/>
  <c r="S44" i="1"/>
  <c r="S66" i="1" s="1"/>
  <c r="S45" i="1"/>
  <c r="S67" i="1" s="1"/>
  <c r="S47" i="1"/>
  <c r="S69" i="1" s="1"/>
  <c r="S46" i="1"/>
  <c r="S68" i="1" s="1"/>
  <c r="S48" i="1"/>
  <c r="S70" i="1" s="1"/>
  <c r="S49" i="1"/>
  <c r="S71" i="1" s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R135" i="1"/>
  <c r="R157" i="1" s="1"/>
  <c r="R23" i="1" s="1"/>
  <c r="E136" i="1"/>
  <c r="E158" i="1" s="1"/>
  <c r="E24" i="1" s="1"/>
  <c r="H136" i="1"/>
  <c r="H158" i="1" s="1"/>
  <c r="H24" i="1" s="1"/>
  <c r="K136" i="1"/>
  <c r="K158" i="1" s="1"/>
  <c r="K24" i="1" s="1"/>
  <c r="R133" i="1"/>
  <c r="R155" i="1" s="1"/>
  <c r="R21" i="1" s="1"/>
  <c r="R129" i="1"/>
  <c r="R151" i="1" s="1"/>
  <c r="R17" i="1" s="1"/>
  <c r="R125" i="1"/>
  <c r="R147" i="1" s="1"/>
  <c r="R13" i="1" s="1"/>
  <c r="R121" i="1"/>
  <c r="R143" i="1" s="1"/>
  <c r="R9" i="1" s="1"/>
  <c r="R49" i="1"/>
  <c r="R71" i="1" s="1"/>
  <c r="B26" i="1"/>
  <c r="S50" i="1" s="1"/>
  <c r="S72" i="1" s="1"/>
  <c r="T8" i="1"/>
  <c r="S137" i="1" l="1"/>
  <c r="S159" i="1" s="1"/>
  <c r="S25" i="1" s="1"/>
  <c r="T33" i="1"/>
  <c r="T55" i="1" s="1"/>
  <c r="T34" i="1"/>
  <c r="T56" i="1" s="1"/>
  <c r="T35" i="1"/>
  <c r="T57" i="1" s="1"/>
  <c r="T36" i="1"/>
  <c r="T58" i="1" s="1"/>
  <c r="T37" i="1"/>
  <c r="T59" i="1" s="1"/>
  <c r="T38" i="1"/>
  <c r="T60" i="1" s="1"/>
  <c r="T39" i="1"/>
  <c r="T61" i="1" s="1"/>
  <c r="T40" i="1"/>
  <c r="T62" i="1" s="1"/>
  <c r="T41" i="1"/>
  <c r="T63" i="1" s="1"/>
  <c r="T42" i="1"/>
  <c r="T64" i="1" s="1"/>
  <c r="T43" i="1"/>
  <c r="T65" i="1" s="1"/>
  <c r="T44" i="1"/>
  <c r="T66" i="1" s="1"/>
  <c r="T45" i="1"/>
  <c r="T67" i="1" s="1"/>
  <c r="T46" i="1"/>
  <c r="T68" i="1" s="1"/>
  <c r="T47" i="1"/>
  <c r="T69" i="1" s="1"/>
  <c r="T48" i="1"/>
  <c r="T70" i="1" s="1"/>
  <c r="T49" i="1"/>
  <c r="T71" i="1" s="1"/>
  <c r="T50" i="1"/>
  <c r="T72" i="1" s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C50" i="1"/>
  <c r="C72" i="1" s="1"/>
  <c r="C94" i="1"/>
  <c r="C116" i="1" s="1"/>
  <c r="G94" i="1"/>
  <c r="G116" i="1" s="1"/>
  <c r="K94" i="1"/>
  <c r="K116" i="1" s="1"/>
  <c r="O94" i="1"/>
  <c r="O116" i="1" s="1"/>
  <c r="S94" i="1"/>
  <c r="S116" i="1" s="1"/>
  <c r="D94" i="1"/>
  <c r="D116" i="1" s="1"/>
  <c r="H94" i="1"/>
  <c r="H116" i="1" s="1"/>
  <c r="L94" i="1"/>
  <c r="L116" i="1" s="1"/>
  <c r="P94" i="1"/>
  <c r="P116" i="1" s="1"/>
  <c r="T94" i="1"/>
  <c r="T116" i="1" s="1"/>
  <c r="E94" i="1"/>
  <c r="E116" i="1" s="1"/>
  <c r="I94" i="1"/>
  <c r="I116" i="1" s="1"/>
  <c r="M94" i="1"/>
  <c r="M116" i="1" s="1"/>
  <c r="Q94" i="1"/>
  <c r="Q116" i="1" s="1"/>
  <c r="U94" i="1"/>
  <c r="R94" i="1"/>
  <c r="R116" i="1" s="1"/>
  <c r="F94" i="1"/>
  <c r="F116" i="1" s="1"/>
  <c r="V94" i="1"/>
  <c r="J94" i="1"/>
  <c r="J116" i="1" s="1"/>
  <c r="N94" i="1"/>
  <c r="N116" i="1" s="1"/>
  <c r="D50" i="1"/>
  <c r="D72" i="1" s="1"/>
  <c r="E50" i="1"/>
  <c r="E72" i="1" s="1"/>
  <c r="F50" i="1"/>
  <c r="F72" i="1" s="1"/>
  <c r="G50" i="1"/>
  <c r="G72" i="1" s="1"/>
  <c r="H50" i="1"/>
  <c r="H72" i="1" s="1"/>
  <c r="I50" i="1"/>
  <c r="I72" i="1" s="1"/>
  <c r="J50" i="1"/>
  <c r="J72" i="1" s="1"/>
  <c r="K50" i="1"/>
  <c r="K72" i="1" s="1"/>
  <c r="L50" i="1"/>
  <c r="L72" i="1" s="1"/>
  <c r="M50" i="1"/>
  <c r="M72" i="1" s="1"/>
  <c r="N50" i="1"/>
  <c r="N72" i="1" s="1"/>
  <c r="O50" i="1"/>
  <c r="O72" i="1" s="1"/>
  <c r="P50" i="1"/>
  <c r="P72" i="1" s="1"/>
  <c r="Q50" i="1"/>
  <c r="Q72" i="1" s="1"/>
  <c r="R50" i="1"/>
  <c r="R72" i="1" s="1"/>
  <c r="S134" i="1"/>
  <c r="S156" i="1" s="1"/>
  <c r="S22" i="1" s="1"/>
  <c r="S130" i="1"/>
  <c r="S152" i="1" s="1"/>
  <c r="S18" i="1" s="1"/>
  <c r="S126" i="1"/>
  <c r="S148" i="1" s="1"/>
  <c r="S14" i="1" s="1"/>
  <c r="S122" i="1"/>
  <c r="S144" i="1" s="1"/>
  <c r="S10" i="1" s="1"/>
  <c r="R137" i="1"/>
  <c r="R159" i="1" s="1"/>
  <c r="R25" i="1" s="1"/>
  <c r="F137" i="1"/>
  <c r="F159" i="1" s="1"/>
  <c r="F25" i="1" s="1"/>
  <c r="I137" i="1"/>
  <c r="I159" i="1" s="1"/>
  <c r="I25" i="1" s="1"/>
  <c r="L137" i="1"/>
  <c r="L159" i="1" s="1"/>
  <c r="L25" i="1" s="1"/>
  <c r="O137" i="1"/>
  <c r="O159" i="1" s="1"/>
  <c r="O25" i="1" s="1"/>
  <c r="T114" i="1"/>
  <c r="S131" i="1"/>
  <c r="S153" i="1" s="1"/>
  <c r="S19" i="1" s="1"/>
  <c r="S127" i="1"/>
  <c r="S149" i="1" s="1"/>
  <c r="S15" i="1" s="1"/>
  <c r="S123" i="1"/>
  <c r="S145" i="1" s="1"/>
  <c r="S11" i="1" s="1"/>
  <c r="M137" i="1"/>
  <c r="M159" i="1" s="1"/>
  <c r="M25" i="1" s="1"/>
  <c r="C137" i="1"/>
  <c r="C159" i="1" s="1"/>
  <c r="C25" i="1" s="1"/>
  <c r="S133" i="1"/>
  <c r="S155" i="1" s="1"/>
  <c r="S21" i="1" s="1"/>
  <c r="S129" i="1"/>
  <c r="S151" i="1" s="1"/>
  <c r="S17" i="1" s="1"/>
  <c r="S125" i="1"/>
  <c r="S147" i="1" s="1"/>
  <c r="S13" i="1" s="1"/>
  <c r="S121" i="1"/>
  <c r="S143" i="1" s="1"/>
  <c r="S9" i="1" s="1"/>
  <c r="N137" i="1"/>
  <c r="N159" i="1" s="1"/>
  <c r="N25" i="1" s="1"/>
  <c r="E137" i="1"/>
  <c r="E159" i="1" s="1"/>
  <c r="E25" i="1" s="1"/>
  <c r="H137" i="1"/>
  <c r="H159" i="1" s="1"/>
  <c r="H25" i="1" s="1"/>
  <c r="K137" i="1"/>
  <c r="K159" i="1" s="1"/>
  <c r="K25" i="1" s="1"/>
  <c r="P137" i="1"/>
  <c r="P159" i="1" s="1"/>
  <c r="P25" i="1" s="1"/>
  <c r="S136" i="1"/>
  <c r="S158" i="1" s="1"/>
  <c r="S24" i="1" s="1"/>
  <c r="S132" i="1"/>
  <c r="S154" i="1" s="1"/>
  <c r="S20" i="1" s="1"/>
  <c r="S128" i="1"/>
  <c r="S150" i="1" s="1"/>
  <c r="S16" i="1" s="1"/>
  <c r="S124" i="1"/>
  <c r="S146" i="1" s="1"/>
  <c r="S12" i="1" s="1"/>
  <c r="J137" i="1"/>
  <c r="J159" i="1" s="1"/>
  <c r="J25" i="1" s="1"/>
  <c r="Q137" i="1"/>
  <c r="Q159" i="1" s="1"/>
  <c r="Q25" i="1" s="1"/>
  <c r="T115" i="1"/>
  <c r="D137" i="1"/>
  <c r="D159" i="1" s="1"/>
  <c r="D25" i="1" s="1"/>
  <c r="G137" i="1"/>
  <c r="G159" i="1" s="1"/>
  <c r="G25" i="1" s="1"/>
  <c r="S23" i="1"/>
  <c r="B27" i="1"/>
  <c r="U8" i="1"/>
  <c r="M138" i="1" l="1"/>
  <c r="M160" i="1" s="1"/>
  <c r="M26" i="1" s="1"/>
  <c r="C138" i="1"/>
  <c r="C160" i="1" s="1"/>
  <c r="C26" i="1" s="1"/>
  <c r="T125" i="1"/>
  <c r="T147" i="1"/>
  <c r="T137" i="1"/>
  <c r="T159" i="1" s="1"/>
  <c r="T25" i="1" s="1"/>
  <c r="N138" i="1"/>
  <c r="N160" i="1" s="1"/>
  <c r="N26" i="1" s="1"/>
  <c r="R138" i="1"/>
  <c r="R160" i="1" s="1"/>
  <c r="R26" i="1" s="1"/>
  <c r="I138" i="1"/>
  <c r="I160" i="1"/>
  <c r="L138" i="1"/>
  <c r="L160" i="1" s="1"/>
  <c r="L26" i="1" s="1"/>
  <c r="O138" i="1"/>
  <c r="O160" i="1" s="1"/>
  <c r="O26" i="1" s="1"/>
  <c r="T132" i="1"/>
  <c r="T154" i="1" s="1"/>
  <c r="T20" i="1" s="1"/>
  <c r="T128" i="1"/>
  <c r="T150" i="1"/>
  <c r="T124" i="1"/>
  <c r="T146" i="1" s="1"/>
  <c r="T12" i="1" s="1"/>
  <c r="P138" i="1"/>
  <c r="P160" i="1" s="1"/>
  <c r="P26" i="1" s="1"/>
  <c r="T133" i="1"/>
  <c r="T155" i="1" s="1"/>
  <c r="T21" i="1" s="1"/>
  <c r="U33" i="1"/>
  <c r="U55" i="1" s="1"/>
  <c r="U34" i="1"/>
  <c r="U56" i="1" s="1"/>
  <c r="U35" i="1"/>
  <c r="U57" i="1" s="1"/>
  <c r="U36" i="1"/>
  <c r="U58" i="1" s="1"/>
  <c r="U37" i="1"/>
  <c r="U59" i="1" s="1"/>
  <c r="U38" i="1"/>
  <c r="U60" i="1" s="1"/>
  <c r="U39" i="1"/>
  <c r="U61" i="1" s="1"/>
  <c r="U40" i="1"/>
  <c r="U62" i="1" s="1"/>
  <c r="U41" i="1"/>
  <c r="U63" i="1" s="1"/>
  <c r="U42" i="1"/>
  <c r="U64" i="1" s="1"/>
  <c r="U43" i="1"/>
  <c r="U65" i="1" s="1"/>
  <c r="U44" i="1"/>
  <c r="U66" i="1" s="1"/>
  <c r="U45" i="1"/>
  <c r="U67" i="1" s="1"/>
  <c r="U46" i="1"/>
  <c r="U68" i="1" s="1"/>
  <c r="U47" i="1"/>
  <c r="U69" i="1" s="1"/>
  <c r="U48" i="1"/>
  <c r="U70" i="1" s="1"/>
  <c r="U51" i="1"/>
  <c r="U73" i="1" s="1"/>
  <c r="U49" i="1"/>
  <c r="U71" i="1" s="1"/>
  <c r="U50" i="1"/>
  <c r="U72" i="1" s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C51" i="1"/>
  <c r="C73" i="1" s="1"/>
  <c r="C95" i="1"/>
  <c r="C117" i="1" s="1"/>
  <c r="G95" i="1"/>
  <c r="G117" i="1" s="1"/>
  <c r="K95" i="1"/>
  <c r="K117" i="1" s="1"/>
  <c r="O95" i="1"/>
  <c r="O117" i="1" s="1"/>
  <c r="S95" i="1"/>
  <c r="S117" i="1" s="1"/>
  <c r="D95" i="1"/>
  <c r="D117" i="1" s="1"/>
  <c r="H95" i="1"/>
  <c r="H117" i="1" s="1"/>
  <c r="L95" i="1"/>
  <c r="L117" i="1" s="1"/>
  <c r="P95" i="1"/>
  <c r="P117" i="1" s="1"/>
  <c r="T95" i="1"/>
  <c r="T117" i="1" s="1"/>
  <c r="E95" i="1"/>
  <c r="E117" i="1" s="1"/>
  <c r="I95" i="1"/>
  <c r="I117" i="1" s="1"/>
  <c r="M95" i="1"/>
  <c r="M117" i="1" s="1"/>
  <c r="Q95" i="1"/>
  <c r="Q117" i="1" s="1"/>
  <c r="U95" i="1"/>
  <c r="U117" i="1" s="1"/>
  <c r="N95" i="1"/>
  <c r="N117" i="1" s="1"/>
  <c r="R95" i="1"/>
  <c r="R117" i="1" s="1"/>
  <c r="F95" i="1"/>
  <c r="F117" i="1" s="1"/>
  <c r="V95" i="1"/>
  <c r="J95" i="1"/>
  <c r="J117" i="1" s="1"/>
  <c r="D51" i="1"/>
  <c r="D73" i="1" s="1"/>
  <c r="E51" i="1"/>
  <c r="E73" i="1" s="1"/>
  <c r="F51" i="1"/>
  <c r="F73" i="1" s="1"/>
  <c r="G51" i="1"/>
  <c r="G73" i="1" s="1"/>
  <c r="H51" i="1"/>
  <c r="H73" i="1" s="1"/>
  <c r="I51" i="1"/>
  <c r="I73" i="1" s="1"/>
  <c r="J51" i="1"/>
  <c r="J73" i="1" s="1"/>
  <c r="K51" i="1"/>
  <c r="K73" i="1" s="1"/>
  <c r="L51" i="1"/>
  <c r="L73" i="1" s="1"/>
  <c r="M51" i="1"/>
  <c r="M73" i="1" s="1"/>
  <c r="N51" i="1"/>
  <c r="N73" i="1" s="1"/>
  <c r="O51" i="1"/>
  <c r="O73" i="1" s="1"/>
  <c r="P51" i="1"/>
  <c r="P73" i="1" s="1"/>
  <c r="Q51" i="1"/>
  <c r="Q73" i="1" s="1"/>
  <c r="R51" i="1"/>
  <c r="R73" i="1" s="1"/>
  <c r="S51" i="1"/>
  <c r="S73" i="1" s="1"/>
  <c r="U115" i="1"/>
  <c r="J138" i="1"/>
  <c r="J160" i="1" s="1"/>
  <c r="J26" i="1" s="1"/>
  <c r="U116" i="1"/>
  <c r="E138" i="1"/>
  <c r="E160" i="1" s="1"/>
  <c r="E26" i="1" s="1"/>
  <c r="H138" i="1"/>
  <c r="H160" i="1" s="1"/>
  <c r="H26" i="1" s="1"/>
  <c r="K138" i="1"/>
  <c r="K160" i="1" s="1"/>
  <c r="K26" i="1" s="1"/>
  <c r="T135" i="1"/>
  <c r="T157" i="1" s="1"/>
  <c r="T23" i="1" s="1"/>
  <c r="T131" i="1"/>
  <c r="T153" i="1" s="1"/>
  <c r="T19" i="1" s="1"/>
  <c r="T127" i="1"/>
  <c r="T149" i="1" s="1"/>
  <c r="T15" i="1" s="1"/>
  <c r="T123" i="1"/>
  <c r="T145" i="1" s="1"/>
  <c r="T11" i="1" s="1"/>
  <c r="T51" i="1"/>
  <c r="T73" i="1" s="1"/>
  <c r="F138" i="1"/>
  <c r="F160" i="1" s="1"/>
  <c r="F26" i="1" s="1"/>
  <c r="S138" i="1"/>
  <c r="S160" i="1" s="1"/>
  <c r="S26" i="1" s="1"/>
  <c r="T129" i="1"/>
  <c r="T151" i="1" s="1"/>
  <c r="T17" i="1" s="1"/>
  <c r="T121" i="1"/>
  <c r="T143" i="1" s="1"/>
  <c r="T9" i="1" s="1"/>
  <c r="T136" i="1"/>
  <c r="T158" i="1" s="1"/>
  <c r="T24" i="1" s="1"/>
  <c r="Q138" i="1"/>
  <c r="Q160" i="1" s="1"/>
  <c r="Q26" i="1" s="1"/>
  <c r="T138" i="1"/>
  <c r="T160" i="1" s="1"/>
  <c r="T26" i="1" s="1"/>
  <c r="D138" i="1"/>
  <c r="D160" i="1" s="1"/>
  <c r="D26" i="1" s="1"/>
  <c r="G138" i="1"/>
  <c r="G160" i="1" s="1"/>
  <c r="G26" i="1" s="1"/>
  <c r="T134" i="1"/>
  <c r="T156" i="1" s="1"/>
  <c r="T22" i="1" s="1"/>
  <c r="T130" i="1"/>
  <c r="T152" i="1" s="1"/>
  <c r="T18" i="1" s="1"/>
  <c r="T126" i="1"/>
  <c r="T148" i="1" s="1"/>
  <c r="T14" i="1" s="1"/>
  <c r="T122" i="1"/>
  <c r="T144" i="1" s="1"/>
  <c r="T10" i="1" s="1"/>
  <c r="T13" i="1"/>
  <c r="B28" i="1"/>
  <c r="T16" i="1"/>
  <c r="I26" i="1"/>
  <c r="V8" i="1"/>
  <c r="V116" i="1" s="1"/>
  <c r="V138" i="1" l="1"/>
  <c r="V160" i="1" s="1"/>
  <c r="V117" i="1"/>
  <c r="H139" i="1"/>
  <c r="H161" i="1" s="1"/>
  <c r="H27" i="1" s="1"/>
  <c r="U132" i="1"/>
  <c r="U154" i="1" s="1"/>
  <c r="U20" i="1" s="1"/>
  <c r="C52" i="1"/>
  <c r="C74" i="1" s="1"/>
  <c r="C96" i="1"/>
  <c r="C118" i="1" s="1"/>
  <c r="G96" i="1"/>
  <c r="G118" i="1" s="1"/>
  <c r="K96" i="1"/>
  <c r="K118" i="1" s="1"/>
  <c r="O96" i="1"/>
  <c r="O118" i="1" s="1"/>
  <c r="S96" i="1"/>
  <c r="S118" i="1" s="1"/>
  <c r="D96" i="1"/>
  <c r="D118" i="1" s="1"/>
  <c r="H96" i="1"/>
  <c r="H118" i="1" s="1"/>
  <c r="L96" i="1"/>
  <c r="L118" i="1" s="1"/>
  <c r="P96" i="1"/>
  <c r="P118" i="1" s="1"/>
  <c r="T96" i="1"/>
  <c r="T118" i="1" s="1"/>
  <c r="E96" i="1"/>
  <c r="E118" i="1" s="1"/>
  <c r="I96" i="1"/>
  <c r="I118" i="1" s="1"/>
  <c r="M96" i="1"/>
  <c r="M118" i="1" s="1"/>
  <c r="Q96" i="1"/>
  <c r="Q118" i="1" s="1"/>
  <c r="U96" i="1"/>
  <c r="U118" i="1" s="1"/>
  <c r="J96" i="1"/>
  <c r="J118" i="1" s="1"/>
  <c r="N96" i="1"/>
  <c r="N118" i="1" s="1"/>
  <c r="R96" i="1"/>
  <c r="R118" i="1" s="1"/>
  <c r="F96" i="1"/>
  <c r="F118" i="1" s="1"/>
  <c r="V96" i="1"/>
  <c r="V118" i="1" s="1"/>
  <c r="D52" i="1"/>
  <c r="D74" i="1" s="1"/>
  <c r="E52" i="1"/>
  <c r="E74" i="1" s="1"/>
  <c r="F52" i="1"/>
  <c r="F74" i="1" s="1"/>
  <c r="G52" i="1"/>
  <c r="G74" i="1" s="1"/>
  <c r="H52" i="1"/>
  <c r="H74" i="1" s="1"/>
  <c r="I52" i="1"/>
  <c r="I74" i="1" s="1"/>
  <c r="J52" i="1"/>
  <c r="J74" i="1" s="1"/>
  <c r="K52" i="1"/>
  <c r="K74" i="1" s="1"/>
  <c r="L52" i="1"/>
  <c r="L74" i="1" s="1"/>
  <c r="M52" i="1"/>
  <c r="M74" i="1" s="1"/>
  <c r="N52" i="1"/>
  <c r="N74" i="1" s="1"/>
  <c r="O52" i="1"/>
  <c r="O74" i="1" s="1"/>
  <c r="P52" i="1"/>
  <c r="P74" i="1" s="1"/>
  <c r="Q52" i="1"/>
  <c r="Q74" i="1" s="1"/>
  <c r="R52" i="1"/>
  <c r="R74" i="1" s="1"/>
  <c r="S52" i="1"/>
  <c r="S74" i="1" s="1"/>
  <c r="T52" i="1"/>
  <c r="T74" i="1" s="1"/>
  <c r="F139" i="1"/>
  <c r="F161" i="1" s="1"/>
  <c r="F27" i="1" s="1"/>
  <c r="Q139" i="1"/>
  <c r="Q161" i="1" s="1"/>
  <c r="Q27" i="1" s="1"/>
  <c r="T139" i="1"/>
  <c r="T161" i="1" s="1"/>
  <c r="T27" i="1" s="1"/>
  <c r="D139" i="1"/>
  <c r="D161" i="1" s="1"/>
  <c r="D27" i="1" s="1"/>
  <c r="G139" i="1"/>
  <c r="G161" i="1" s="1"/>
  <c r="G27" i="1" s="1"/>
  <c r="U135" i="1"/>
  <c r="U157" i="1" s="1"/>
  <c r="U23" i="1" s="1"/>
  <c r="U131" i="1"/>
  <c r="U153" i="1" s="1"/>
  <c r="U19" i="1" s="1"/>
  <c r="U127" i="1"/>
  <c r="U149" i="1" s="1"/>
  <c r="U15" i="1" s="1"/>
  <c r="U123" i="1"/>
  <c r="U145" i="1" s="1"/>
  <c r="U11" i="1" s="1"/>
  <c r="E139" i="1"/>
  <c r="E161" i="1" s="1"/>
  <c r="E27" i="1" s="1"/>
  <c r="U136" i="1"/>
  <c r="U158" i="1" s="1"/>
  <c r="U24" i="1" s="1"/>
  <c r="U128" i="1"/>
  <c r="U150" i="1" s="1"/>
  <c r="U16" i="1" s="1"/>
  <c r="U124" i="1"/>
  <c r="U146" i="1" s="1"/>
  <c r="U12" i="1" s="1"/>
  <c r="U137" i="1"/>
  <c r="U159" i="1" s="1"/>
  <c r="U25" i="1" s="1"/>
  <c r="R139" i="1"/>
  <c r="R161" i="1" s="1"/>
  <c r="R27" i="1" s="1"/>
  <c r="M139" i="1"/>
  <c r="M161" i="1" s="1"/>
  <c r="M27" i="1" s="1"/>
  <c r="P139" i="1"/>
  <c r="P161" i="1" s="1"/>
  <c r="P27" i="1" s="1"/>
  <c r="S139" i="1"/>
  <c r="S161" i="1" s="1"/>
  <c r="S27" i="1" s="1"/>
  <c r="C139" i="1"/>
  <c r="C161" i="1" s="1"/>
  <c r="C27" i="1" s="1"/>
  <c r="U134" i="1"/>
  <c r="U156" i="1" s="1"/>
  <c r="U22" i="1" s="1"/>
  <c r="U130" i="1"/>
  <c r="U152" i="1" s="1"/>
  <c r="U18" i="1" s="1"/>
  <c r="U126" i="1"/>
  <c r="U148" i="1" s="1"/>
  <c r="U14" i="1" s="1"/>
  <c r="U122" i="1"/>
  <c r="U144" i="1" s="1"/>
  <c r="U10" i="1" s="1"/>
  <c r="U52" i="1"/>
  <c r="U74" i="1" s="1"/>
  <c r="V36" i="1"/>
  <c r="V58" i="1" s="1"/>
  <c r="V40" i="1"/>
  <c r="V62" i="1" s="1"/>
  <c r="V44" i="1"/>
  <c r="V66" i="1" s="1"/>
  <c r="V49" i="1"/>
  <c r="V71" i="1" s="1"/>
  <c r="V50" i="1"/>
  <c r="V72" i="1" s="1"/>
  <c r="V51" i="1"/>
  <c r="V73" i="1" s="1"/>
  <c r="V52" i="1"/>
  <c r="V74" i="1" s="1"/>
  <c r="V33" i="1"/>
  <c r="V55" i="1" s="1"/>
  <c r="V37" i="1"/>
  <c r="V59" i="1" s="1"/>
  <c r="V41" i="1"/>
  <c r="V63" i="1" s="1"/>
  <c r="V45" i="1"/>
  <c r="V67" i="1" s="1"/>
  <c r="V47" i="1"/>
  <c r="V69" i="1" s="1"/>
  <c r="V34" i="1"/>
  <c r="V56" i="1" s="1"/>
  <c r="V38" i="1"/>
  <c r="V60" i="1" s="1"/>
  <c r="V42" i="1"/>
  <c r="V64" i="1" s="1"/>
  <c r="V35" i="1"/>
  <c r="V57" i="1" s="1"/>
  <c r="V39" i="1"/>
  <c r="V61" i="1" s="1"/>
  <c r="V43" i="1"/>
  <c r="V65" i="1" s="1"/>
  <c r="V46" i="1"/>
  <c r="V68" i="1" s="1"/>
  <c r="V48" i="1"/>
  <c r="V70" i="1" s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U139" i="1"/>
  <c r="U161" i="1" s="1"/>
  <c r="U27" i="1" s="1"/>
  <c r="K139" i="1"/>
  <c r="K161" i="1" s="1"/>
  <c r="K27" i="1" s="1"/>
  <c r="U138" i="1"/>
  <c r="U160" i="1" s="1"/>
  <c r="U26" i="1" s="1"/>
  <c r="J139" i="1"/>
  <c r="J161" i="1" s="1"/>
  <c r="J27" i="1" s="1"/>
  <c r="N139" i="1"/>
  <c r="N161" i="1" s="1"/>
  <c r="N27" i="1" s="1"/>
  <c r="I139" i="1"/>
  <c r="I161" i="1" s="1"/>
  <c r="I27" i="1" s="1"/>
  <c r="L139" i="1"/>
  <c r="L161" i="1" s="1"/>
  <c r="L27" i="1" s="1"/>
  <c r="O139" i="1"/>
  <c r="O161" i="1" s="1"/>
  <c r="O27" i="1" s="1"/>
  <c r="U133" i="1"/>
  <c r="U155" i="1" s="1"/>
  <c r="U21" i="1" s="1"/>
  <c r="U129" i="1"/>
  <c r="U151" i="1" s="1"/>
  <c r="U17" i="1" s="1"/>
  <c r="U125" i="1"/>
  <c r="U147" i="1" s="1"/>
  <c r="U13" i="1" s="1"/>
  <c r="U121" i="1"/>
  <c r="U143" i="1" s="1"/>
  <c r="U9" i="1" s="1"/>
  <c r="V128" i="1" l="1"/>
  <c r="V150" i="1" s="1"/>
  <c r="V16" i="1" s="1"/>
  <c r="V140" i="1"/>
  <c r="V162" i="1" s="1"/>
  <c r="V28" i="1" s="1"/>
  <c r="J140" i="1"/>
  <c r="J162" i="1" s="1"/>
  <c r="J28" i="1" s="1"/>
  <c r="O140" i="1"/>
  <c r="O162" i="1" s="1"/>
  <c r="O28" i="1" s="1"/>
  <c r="V135" i="1"/>
  <c r="V157" i="1" s="1"/>
  <c r="V23" i="1" s="1"/>
  <c r="V131" i="1"/>
  <c r="V153" i="1"/>
  <c r="V19" i="1" s="1"/>
  <c r="V127" i="1"/>
  <c r="V149" i="1" s="1"/>
  <c r="V15" i="1" s="1"/>
  <c r="V123" i="1"/>
  <c r="V145" i="1" s="1"/>
  <c r="V11" i="1" s="1"/>
  <c r="F140" i="1"/>
  <c r="F162" i="1" s="1"/>
  <c r="F28" i="1" s="1"/>
  <c r="U140" i="1"/>
  <c r="U162" i="1" s="1"/>
  <c r="U28" i="1" s="1"/>
  <c r="E140" i="1"/>
  <c r="E162" i="1" s="1"/>
  <c r="E28" i="1" s="1"/>
  <c r="H140" i="1"/>
  <c r="H162" i="1" s="1"/>
  <c r="H28" i="1" s="1"/>
  <c r="K140" i="1"/>
  <c r="K162" i="1" s="1"/>
  <c r="K28" i="1" s="1"/>
  <c r="V139" i="1"/>
  <c r="V161" i="1"/>
  <c r="V27" i="1" s="1"/>
  <c r="V132" i="1"/>
  <c r="V154" i="1" s="1"/>
  <c r="V20" i="1" s="1"/>
  <c r="I140" i="1"/>
  <c r="I162" i="1" s="1"/>
  <c r="I28" i="1" s="1"/>
  <c r="V130" i="1"/>
  <c r="V152" i="1" s="1"/>
  <c r="V18" i="1" s="1"/>
  <c r="V126" i="1"/>
  <c r="V148" i="1" s="1"/>
  <c r="V14" i="1" s="1"/>
  <c r="V122" i="1"/>
  <c r="V144" i="1" s="1"/>
  <c r="V10" i="1" s="1"/>
  <c r="R140" i="1"/>
  <c r="R162" i="1" s="1"/>
  <c r="R28" i="1" s="1"/>
  <c r="Q140" i="1"/>
  <c r="Q162" i="1" s="1"/>
  <c r="Q28" i="1" s="1"/>
  <c r="T140" i="1"/>
  <c r="T162" i="1" s="1"/>
  <c r="T28" i="1" s="1"/>
  <c r="D140" i="1"/>
  <c r="D162" i="1" s="1"/>
  <c r="D28" i="1" s="1"/>
  <c r="G140" i="1"/>
  <c r="G162" i="1" s="1"/>
  <c r="G28" i="1" s="1"/>
  <c r="V136" i="1"/>
  <c r="V158" i="1" s="1"/>
  <c r="V24" i="1" s="1"/>
  <c r="V124" i="1"/>
  <c r="V146" i="1" s="1"/>
  <c r="V12" i="1" s="1"/>
  <c r="L140" i="1"/>
  <c r="L162" i="1" s="1"/>
  <c r="L28" i="1" s="1"/>
  <c r="V134" i="1"/>
  <c r="V156" i="1" s="1"/>
  <c r="V22" i="1" s="1"/>
  <c r="V137" i="1"/>
  <c r="V159" i="1" s="1"/>
  <c r="V25" i="1" s="1"/>
  <c r="V133" i="1"/>
  <c r="V155" i="1"/>
  <c r="V21" i="1" s="1"/>
  <c r="V129" i="1"/>
  <c r="V151" i="1" s="1"/>
  <c r="V17" i="1" s="1"/>
  <c r="V125" i="1"/>
  <c r="V147" i="1" s="1"/>
  <c r="V13" i="1" s="1"/>
  <c r="V121" i="1"/>
  <c r="V143" i="1" s="1"/>
  <c r="V9" i="1" s="1"/>
  <c r="N140" i="1"/>
  <c r="N162" i="1" s="1"/>
  <c r="N28" i="1" s="1"/>
  <c r="M140" i="1"/>
  <c r="M162" i="1" s="1"/>
  <c r="M28" i="1" s="1"/>
  <c r="P140" i="1"/>
  <c r="P162" i="1" s="1"/>
  <c r="P28" i="1" s="1"/>
  <c r="S140" i="1"/>
  <c r="S162" i="1" s="1"/>
  <c r="S28" i="1" s="1"/>
  <c r="C140" i="1"/>
  <c r="C162" i="1" s="1"/>
  <c r="C28" i="1" s="1"/>
  <c r="V26" i="1"/>
</calcChain>
</file>

<file path=xl/sharedStrings.xml><?xml version="1.0" encoding="utf-8"?>
<sst xmlns="http://schemas.openxmlformats.org/spreadsheetml/2006/main" count="9" uniqueCount="9">
  <si>
    <t>Cenário 1: Fica no PGBL até T+N</t>
  </si>
  <si>
    <t>Tempo total de permanência nos dois investimentos (T+N)</t>
  </si>
  <si>
    <t>Cenário 2.1: Resgata do PGBL em T ...</t>
  </si>
  <si>
    <t>Cenário 2.2: ... e aplica no TD até T+N</t>
  </si>
  <si>
    <t>Taxa de juros:</t>
  </si>
  <si>
    <t>Cenário 2: IR sobre o rendimento do TD</t>
  </si>
  <si>
    <t>Cenário 2: rendimento líquido do TD</t>
  </si>
  <si>
    <t>Tempo de permanência no Tesouro Direto (anos)</t>
  </si>
  <si>
    <t>Tempo de permanência no PGBL antes de sacar (anos)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</si>
</sst>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4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2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9" fontId="2" fillId="0" borderId="0" xfId="0" applyNumberFormat="1" applyFont="1"/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0" fontId="3" fillId="4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4C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fmoney.com.b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0</xdr:row>
      <xdr:rowOff>95249</xdr:rowOff>
    </xdr:from>
    <xdr:to>
      <xdr:col>13</xdr:col>
      <xdr:colOff>57150</xdr:colOff>
      <xdr:row>6</xdr:row>
      <xdr:rowOff>65483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9EBE93-26E2-4E74-8482-96B5AC542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0" y="95249"/>
          <a:ext cx="1857375" cy="1160859"/>
        </a:xfrm>
        <a:prstGeom prst="rect">
          <a:avLst/>
        </a:prstGeom>
      </xdr:spPr>
    </xdr:pic>
    <xdr:clientData/>
  </xdr:twoCellAnchor>
  <xdr:oneCellAnchor>
    <xdr:from>
      <xdr:col>13</xdr:col>
      <xdr:colOff>190501</xdr:colOff>
      <xdr:row>0</xdr:row>
      <xdr:rowOff>28574</xdr:rowOff>
    </xdr:from>
    <xdr:ext cx="5267324" cy="128587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5F83A7E-BDB2-4832-AD89-4A2CA7C303D3}"/>
            </a:ext>
          </a:extLst>
        </xdr:cNvPr>
        <xdr:cNvSpPr txBox="1"/>
      </xdr:nvSpPr>
      <xdr:spPr>
        <a:xfrm>
          <a:off x="7515226" y="28574"/>
          <a:ext cx="5267324" cy="12858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>
              <a:latin typeface="Candara" panose="020E0502030303020204" pitchFamily="34" charset="0"/>
            </a:rPr>
            <a:t>Instruções de uso: as linhas significam o tempo de permanência no PGBL (em anos) antes de sacar, enquanto as colunas representam o tempo de permanência no Tesouro Direto (em anos), depois de resgatar o PGBL e aplicar no Tesouro Direto.</a:t>
          </a:r>
        </a:p>
        <a:p>
          <a:endParaRPr lang="pt-BR" sz="1100">
            <a:latin typeface="Candara" panose="020E0502030303020204" pitchFamily="34" charset="0"/>
          </a:endParaRPr>
        </a:p>
        <a:p>
          <a:r>
            <a:rPr lang="pt-BR" sz="1100">
              <a:latin typeface="Candara" panose="020E0502030303020204" pitchFamily="34" charset="0"/>
            </a:rPr>
            <a:t>Por exemplo: se você ficou no PGBL durante 5 anos, e pretende sacar o PGBL, e aplicar no Tesouro Direto por mais 2 anos, o Tesouro Direto precisa render 5,03% ao ano para compensar o que você perdeu, em termos de benefício fiscal, ao resgatar do PGBL.</a:t>
          </a:r>
        </a:p>
      </xdr:txBody>
    </xdr:sp>
    <xdr:clientData/>
  </xdr:oneCellAnchor>
  <xdr:oneCellAnchor>
    <xdr:from>
      <xdr:col>6</xdr:col>
      <xdr:colOff>314325</xdr:colOff>
      <xdr:row>2</xdr:row>
      <xdr:rowOff>0</xdr:rowOff>
    </xdr:from>
    <xdr:ext cx="2083071" cy="264560"/>
    <xdr:sp macro="" textlink="">
      <xdr:nvSpPr>
        <xdr:cNvPr id="6" name="TextBox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57937B-1574-4E4F-99AC-F78B38B7C5E9}"/>
            </a:ext>
          </a:extLst>
        </xdr:cNvPr>
        <xdr:cNvSpPr txBox="1"/>
      </xdr:nvSpPr>
      <xdr:spPr>
        <a:xfrm>
          <a:off x="3371850" y="381000"/>
          <a:ext cx="2083071" cy="264560"/>
        </a:xfrm>
        <a:prstGeom prst="rect">
          <a:avLst/>
        </a:prstGeom>
        <a:solidFill>
          <a:srgbClr val="004C84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  <a:latin typeface="Candara" panose="020E0502030303020204" pitchFamily="34" charset="0"/>
            </a:rPr>
            <a:t>Visite o site: </a:t>
          </a:r>
          <a:r>
            <a:rPr lang="pt-BR" sz="1100" b="1" u="sng">
              <a:solidFill>
                <a:schemeClr val="bg1"/>
              </a:solidFill>
              <a:latin typeface="Candara" panose="020E0502030303020204" pitchFamily="34" charset="0"/>
            </a:rPr>
            <a:t>profmoney.com.br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D162"/>
  <sheetViews>
    <sheetView showGridLines="0" showRowColHeaders="0" tabSelected="1" zoomScaleNormal="100" workbookViewId="0">
      <pane xSplit="2" ySplit="8" topLeftCell="C9" activePane="bottomRight" state="frozen"/>
      <selection pane="topRight" activeCell="D1" sqref="D1"/>
      <selection pane="bottomLeft" activeCell="A4" sqref="A4"/>
      <selection pane="bottomRight" activeCell="E5" sqref="E5"/>
    </sheetView>
  </sheetViews>
  <sheetFormatPr defaultRowHeight="15" x14ac:dyDescent="0.25"/>
  <cols>
    <col min="1" max="1" width="3.7109375" style="1" customWidth="1"/>
    <col min="2" max="2" width="5.5703125" style="2" customWidth="1"/>
    <col min="3" max="22" width="9.140625" style="2"/>
    <col min="23" max="28" width="9.140625" style="1" customWidth="1"/>
    <col min="29" max="16384" width="9.140625" style="1"/>
  </cols>
  <sheetData>
    <row r="5" spans="1:30" ht="18.75" x14ac:dyDescent="0.3">
      <c r="C5" s="17" t="s">
        <v>4</v>
      </c>
      <c r="D5" s="17"/>
      <c r="E5" s="14">
        <v>0.1</v>
      </c>
      <c r="H5" s="1"/>
      <c r="K5" s="15"/>
    </row>
    <row r="7" spans="1:30" x14ac:dyDescent="0.25">
      <c r="C7" s="3" t="s">
        <v>7</v>
      </c>
    </row>
    <row r="8" spans="1:30" x14ac:dyDescent="0.25">
      <c r="C8" s="4">
        <v>0.5</v>
      </c>
      <c r="D8" s="5">
        <f t="shared" ref="D8:V8" si="0">C8+0.5</f>
        <v>1</v>
      </c>
      <c r="E8" s="4">
        <f t="shared" si="0"/>
        <v>1.5</v>
      </c>
      <c r="F8" s="5">
        <f t="shared" si="0"/>
        <v>2</v>
      </c>
      <c r="G8" s="4">
        <f t="shared" si="0"/>
        <v>2.5</v>
      </c>
      <c r="H8" s="5">
        <f t="shared" si="0"/>
        <v>3</v>
      </c>
      <c r="I8" s="4">
        <f t="shared" si="0"/>
        <v>3.5</v>
      </c>
      <c r="J8" s="5">
        <f t="shared" si="0"/>
        <v>4</v>
      </c>
      <c r="K8" s="4">
        <f t="shared" si="0"/>
        <v>4.5</v>
      </c>
      <c r="L8" s="5">
        <f t="shared" si="0"/>
        <v>5</v>
      </c>
      <c r="M8" s="4">
        <f t="shared" si="0"/>
        <v>5.5</v>
      </c>
      <c r="N8" s="5">
        <f t="shared" si="0"/>
        <v>6</v>
      </c>
      <c r="O8" s="4">
        <f t="shared" si="0"/>
        <v>6.5</v>
      </c>
      <c r="P8" s="5">
        <f t="shared" si="0"/>
        <v>7</v>
      </c>
      <c r="Q8" s="4">
        <f t="shared" si="0"/>
        <v>7.5</v>
      </c>
      <c r="R8" s="5">
        <f t="shared" si="0"/>
        <v>8</v>
      </c>
      <c r="S8" s="4">
        <f t="shared" si="0"/>
        <v>8.5</v>
      </c>
      <c r="T8" s="5">
        <f t="shared" si="0"/>
        <v>9</v>
      </c>
      <c r="U8" s="4">
        <f t="shared" si="0"/>
        <v>9.5</v>
      </c>
      <c r="V8" s="5">
        <f t="shared" si="0"/>
        <v>10</v>
      </c>
      <c r="AC8" s="1">
        <v>0</v>
      </c>
      <c r="AD8" s="6">
        <v>0.35</v>
      </c>
    </row>
    <row r="9" spans="1:30" ht="15" customHeight="1" x14ac:dyDescent="0.25">
      <c r="A9" s="16" t="s">
        <v>8</v>
      </c>
      <c r="B9" s="4">
        <v>0.5</v>
      </c>
      <c r="C9" s="7">
        <f t="shared" ref="C9:V9" si="1">(C55/C143)^(1/C$8)-1</f>
        <v>2.1275408173865751E-2</v>
      </c>
      <c r="D9" s="8">
        <f t="shared" si="1"/>
        <v>1.8518518518518823E-2</v>
      </c>
      <c r="E9" s="7">
        <f t="shared" si="1"/>
        <v>6.7299032948728854E-2</v>
      </c>
      <c r="F9" s="8">
        <f t="shared" si="1"/>
        <v>5.152652760137455E-2</v>
      </c>
      <c r="G9" s="7">
        <f t="shared" si="1"/>
        <v>4.3489850568918076E-2</v>
      </c>
      <c r="H9" s="8">
        <f t="shared" si="1"/>
        <v>3.8081987140614393E-2</v>
      </c>
      <c r="I9" s="7">
        <f t="shared" si="1"/>
        <v>5.4755039324997146E-2</v>
      </c>
      <c r="J9" s="8">
        <f t="shared" si="1"/>
        <v>4.9122497234138418E-2</v>
      </c>
      <c r="K9" s="7">
        <f t="shared" si="1"/>
        <v>4.4711816911652713E-2</v>
      </c>
      <c r="L9" s="8">
        <f t="shared" si="1"/>
        <v>4.1152903032388499E-2</v>
      </c>
      <c r="M9" s="7">
        <f t="shared" si="1"/>
        <v>5.0466349745683425E-2</v>
      </c>
      <c r="N9" s="8">
        <f t="shared" si="1"/>
        <v>4.6934802016914245E-2</v>
      </c>
      <c r="O9" s="7">
        <f t="shared" si="1"/>
        <v>4.3925793230216614E-2</v>
      </c>
      <c r="P9" s="8">
        <f t="shared" si="1"/>
        <v>4.1326762152389618E-2</v>
      </c>
      <c r="Q9" s="7">
        <f t="shared" si="1"/>
        <v>4.7488561270398355E-2</v>
      </c>
      <c r="R9" s="8">
        <f t="shared" si="1"/>
        <v>4.4939454866087525E-2</v>
      </c>
      <c r="S9" s="7">
        <f t="shared" si="1"/>
        <v>4.2675815242804838E-2</v>
      </c>
      <c r="T9" s="8">
        <f t="shared" si="1"/>
        <v>4.0650085329778207E-2</v>
      </c>
      <c r="U9" s="7">
        <f t="shared" si="1"/>
        <v>4.5093949217336782E-2</v>
      </c>
      <c r="V9" s="8">
        <f t="shared" si="1"/>
        <v>4.3115480864172051E-2</v>
      </c>
      <c r="AC9" s="1">
        <v>2</v>
      </c>
      <c r="AD9" s="6">
        <v>0.3</v>
      </c>
    </row>
    <row r="10" spans="1:30" x14ac:dyDescent="0.25">
      <c r="A10" s="16"/>
      <c r="B10" s="5">
        <f t="shared" ref="B10:B28" si="2">B9+0.5</f>
        <v>1</v>
      </c>
      <c r="C10" s="8">
        <f t="shared" ref="C10:V10" si="3">(C56/C144)^(1/C$8)-1</f>
        <v>2.1275408173865751E-2</v>
      </c>
      <c r="D10" s="9">
        <f t="shared" si="3"/>
        <v>9.6866096866096818E-2</v>
      </c>
      <c r="E10" s="8">
        <f t="shared" si="3"/>
        <v>6.7299032948728854E-2</v>
      </c>
      <c r="F10" s="9">
        <f t="shared" si="3"/>
        <v>5.152652760137455E-2</v>
      </c>
      <c r="G10" s="8">
        <f t="shared" si="3"/>
        <v>4.3489850568918076E-2</v>
      </c>
      <c r="H10" s="9">
        <f t="shared" si="3"/>
        <v>6.2232038699694181E-2</v>
      </c>
      <c r="I10" s="8">
        <f t="shared" si="3"/>
        <v>5.4755039324997146E-2</v>
      </c>
      <c r="J10" s="9">
        <f t="shared" si="3"/>
        <v>4.9122497234138418E-2</v>
      </c>
      <c r="K10" s="8">
        <f t="shared" si="3"/>
        <v>4.4711816911652713E-2</v>
      </c>
      <c r="L10" s="9">
        <f t="shared" si="3"/>
        <v>5.4678903773415E-2</v>
      </c>
      <c r="M10" s="8">
        <f t="shared" si="3"/>
        <v>5.0466349745683425E-2</v>
      </c>
      <c r="N10" s="9">
        <f t="shared" si="3"/>
        <v>4.6934802016914245E-2</v>
      </c>
      <c r="O10" s="8">
        <f t="shared" si="3"/>
        <v>4.3925793230216614E-2</v>
      </c>
      <c r="P10" s="9">
        <f t="shared" si="3"/>
        <v>5.0384505862865581E-2</v>
      </c>
      <c r="Q10" s="8">
        <f t="shared" si="3"/>
        <v>4.7488561270398355E-2</v>
      </c>
      <c r="R10" s="9">
        <f t="shared" si="3"/>
        <v>4.4939454866087525E-2</v>
      </c>
      <c r="S10" s="8">
        <f t="shared" si="3"/>
        <v>4.2675815242804838E-2</v>
      </c>
      <c r="T10" s="9">
        <f t="shared" si="3"/>
        <v>4.7280217729675833E-2</v>
      </c>
      <c r="U10" s="8">
        <f t="shared" si="3"/>
        <v>4.5093949217336782E-2</v>
      </c>
      <c r="V10" s="9">
        <f t="shared" si="3"/>
        <v>4.3115480864172051E-2</v>
      </c>
      <c r="AC10" s="1">
        <v>4</v>
      </c>
      <c r="AD10" s="6">
        <v>0.25</v>
      </c>
    </row>
    <row r="11" spans="1:30" x14ac:dyDescent="0.25">
      <c r="A11" s="16"/>
      <c r="B11" s="4">
        <f t="shared" si="2"/>
        <v>1.5</v>
      </c>
      <c r="C11" s="7">
        <f t="shared" ref="C11:V11" si="4">(C57/C145)^(1/C$8)-1</f>
        <v>0.18443775149158292</v>
      </c>
      <c r="D11" s="8">
        <f t="shared" si="4"/>
        <v>9.6866096866096596E-2</v>
      </c>
      <c r="E11" s="7">
        <f t="shared" si="4"/>
        <v>6.7299032948729076E-2</v>
      </c>
      <c r="F11" s="8">
        <f t="shared" si="4"/>
        <v>5.1526527601374328E-2</v>
      </c>
      <c r="G11" s="7">
        <f t="shared" si="4"/>
        <v>7.268823804399771E-2</v>
      </c>
      <c r="H11" s="8">
        <f t="shared" si="4"/>
        <v>6.2232038699693959E-2</v>
      </c>
      <c r="I11" s="7">
        <f t="shared" si="4"/>
        <v>5.4755039324996924E-2</v>
      </c>
      <c r="J11" s="8">
        <f t="shared" si="4"/>
        <v>4.9122497234138418E-2</v>
      </c>
      <c r="K11" s="7">
        <f t="shared" si="4"/>
        <v>5.9802921452570601E-2</v>
      </c>
      <c r="L11" s="8">
        <f t="shared" si="4"/>
        <v>5.4678903773415E-2</v>
      </c>
      <c r="M11" s="7">
        <f t="shared" si="4"/>
        <v>5.0466349745683425E-2</v>
      </c>
      <c r="N11" s="8">
        <f t="shared" si="4"/>
        <v>4.6934802016914023E-2</v>
      </c>
      <c r="O11" s="7">
        <f t="shared" si="4"/>
        <v>5.3707895323898303E-2</v>
      </c>
      <c r="P11" s="8">
        <f t="shared" si="4"/>
        <v>5.0384505862865581E-2</v>
      </c>
      <c r="Q11" s="7">
        <f t="shared" si="4"/>
        <v>4.7488561270398355E-2</v>
      </c>
      <c r="R11" s="8">
        <f t="shared" si="4"/>
        <v>4.4939454866087525E-2</v>
      </c>
      <c r="S11" s="7">
        <f t="shared" si="4"/>
        <v>4.9710936253533955E-2</v>
      </c>
      <c r="T11" s="8">
        <f t="shared" si="4"/>
        <v>4.7280217729675833E-2</v>
      </c>
      <c r="U11" s="7">
        <f t="shared" si="4"/>
        <v>4.5093949217336782E-2</v>
      </c>
      <c r="V11" s="8">
        <f t="shared" si="4"/>
        <v>4.3115480864172051E-2</v>
      </c>
      <c r="AC11" s="1">
        <v>6</v>
      </c>
      <c r="AD11" s="6">
        <v>0.2</v>
      </c>
    </row>
    <row r="12" spans="1:30" x14ac:dyDescent="0.25">
      <c r="A12" s="16"/>
      <c r="B12" s="5">
        <f t="shared" si="2"/>
        <v>2</v>
      </c>
      <c r="C12" s="8">
        <f t="shared" ref="C12:V12" si="5">(C58/C146)^(1/C$8)-1</f>
        <v>2.1275408173865307E-2</v>
      </c>
      <c r="D12" s="9">
        <f t="shared" si="5"/>
        <v>1.8518518518518601E-2</v>
      </c>
      <c r="E12" s="8">
        <f t="shared" si="5"/>
        <v>1.5850176386272175E-2</v>
      </c>
      <c r="F12" s="9">
        <f t="shared" si="5"/>
        <v>4.8840631701172921E-2</v>
      </c>
      <c r="G12" s="8">
        <f t="shared" si="5"/>
        <v>4.1357010998629873E-2</v>
      </c>
      <c r="H12" s="9">
        <f t="shared" si="5"/>
        <v>3.6313530586398413E-2</v>
      </c>
      <c r="I12" s="8">
        <f t="shared" si="5"/>
        <v>3.2656742889126233E-2</v>
      </c>
      <c r="J12" s="9">
        <f t="shared" si="5"/>
        <v>4.6615615528200705E-2</v>
      </c>
      <c r="K12" s="8">
        <f t="shared" si="5"/>
        <v>4.2492551085731911E-2</v>
      </c>
      <c r="L12" s="9">
        <f t="shared" si="5"/>
        <v>3.9162156334183074E-2</v>
      </c>
      <c r="M12" s="8">
        <f t="shared" si="5"/>
        <v>3.6407111512241963E-2</v>
      </c>
      <c r="N12" s="9">
        <f t="shared" si="5"/>
        <v>4.4584745439596896E-2</v>
      </c>
      <c r="O12" s="8">
        <f t="shared" si="5"/>
        <v>4.1762558103187297E-2</v>
      </c>
      <c r="P12" s="9">
        <f t="shared" si="5"/>
        <v>3.9322896466503776E-2</v>
      </c>
      <c r="Q12" s="8">
        <f t="shared" si="5"/>
        <v>3.7189228827350096E-2</v>
      </c>
      <c r="R12" s="9">
        <f t="shared" si="5"/>
        <v>4.272789073000105E-2</v>
      </c>
      <c r="S12" s="8">
        <f t="shared" si="5"/>
        <v>4.059872279776533E-2</v>
      </c>
      <c r="T12" s="9">
        <f t="shared" si="5"/>
        <v>3.869208971680993E-2</v>
      </c>
      <c r="U12" s="8">
        <f t="shared" si="5"/>
        <v>3.6973055472468541E-2</v>
      </c>
      <c r="V12" s="9">
        <f t="shared" si="5"/>
        <v>3.5413736843073362E-2</v>
      </c>
      <c r="AC12" s="1">
        <v>8</v>
      </c>
      <c r="AD12" s="6">
        <v>0.15</v>
      </c>
    </row>
    <row r="13" spans="1:30" x14ac:dyDescent="0.25">
      <c r="A13" s="16"/>
      <c r="B13" s="4">
        <f t="shared" si="2"/>
        <v>2.5</v>
      </c>
      <c r="C13" s="7">
        <f t="shared" ref="C13:V13" si="6">(C59/C147)^(1/C$8)-1</f>
        <v>2.1275408173865751E-2</v>
      </c>
      <c r="D13" s="8">
        <f t="shared" si="6"/>
        <v>1.8518518518518379E-2</v>
      </c>
      <c r="E13" s="7">
        <f t="shared" si="6"/>
        <v>6.366567014507285E-2</v>
      </c>
      <c r="F13" s="8">
        <f t="shared" si="6"/>
        <v>4.8840631701172921E-2</v>
      </c>
      <c r="G13" s="7">
        <f t="shared" si="6"/>
        <v>4.1357010998629873E-2</v>
      </c>
      <c r="H13" s="8">
        <f t="shared" si="6"/>
        <v>3.6313530586398413E-2</v>
      </c>
      <c r="I13" s="7">
        <f t="shared" si="6"/>
        <v>5.1875141929235369E-2</v>
      </c>
      <c r="J13" s="8">
        <f t="shared" si="6"/>
        <v>4.6615615528200705E-2</v>
      </c>
      <c r="K13" s="7">
        <f t="shared" si="6"/>
        <v>4.2492551085732133E-2</v>
      </c>
      <c r="L13" s="8">
        <f t="shared" si="6"/>
        <v>3.9162156334183074E-2</v>
      </c>
      <c r="M13" s="7">
        <f t="shared" si="6"/>
        <v>4.7894266368307736E-2</v>
      </c>
      <c r="N13" s="8">
        <f t="shared" si="6"/>
        <v>4.4584745439596896E-2</v>
      </c>
      <c r="O13" s="7">
        <f t="shared" si="6"/>
        <v>4.1762558103187297E-2</v>
      </c>
      <c r="P13" s="8">
        <f t="shared" si="6"/>
        <v>3.9322896466503554E-2</v>
      </c>
      <c r="Q13" s="7">
        <f t="shared" si="6"/>
        <v>4.5123971733042278E-2</v>
      </c>
      <c r="R13" s="8">
        <f t="shared" si="6"/>
        <v>4.272789073000105E-2</v>
      </c>
      <c r="S13" s="7">
        <f t="shared" si="6"/>
        <v>4.059872279776533E-2</v>
      </c>
      <c r="T13" s="8">
        <f t="shared" si="6"/>
        <v>3.869208971680993E-2</v>
      </c>
      <c r="U13" s="7">
        <f t="shared" si="6"/>
        <v>3.6973055472468541E-2</v>
      </c>
      <c r="V13" s="8">
        <f t="shared" si="6"/>
        <v>3.5413736843073362E-2</v>
      </c>
      <c r="AC13" s="1">
        <v>10</v>
      </c>
      <c r="AD13" s="6">
        <v>0.1</v>
      </c>
    </row>
    <row r="14" spans="1:30" x14ac:dyDescent="0.25">
      <c r="A14" s="16"/>
      <c r="B14" s="5">
        <f t="shared" si="2"/>
        <v>3</v>
      </c>
      <c r="C14" s="8">
        <f t="shared" ref="C14:V14" si="7">(C60/C148)^(1/C$8)-1</f>
        <v>2.1275408173864863E-2</v>
      </c>
      <c r="D14" s="9">
        <f t="shared" si="7"/>
        <v>9.1269841269841168E-2</v>
      </c>
      <c r="E14" s="8">
        <f t="shared" si="7"/>
        <v>6.366567014507285E-2</v>
      </c>
      <c r="F14" s="9">
        <f t="shared" si="7"/>
        <v>4.8840631701172921E-2</v>
      </c>
      <c r="G14" s="8">
        <f t="shared" si="7"/>
        <v>4.1357010998629873E-2</v>
      </c>
      <c r="H14" s="9">
        <f t="shared" si="7"/>
        <v>5.8849111207229354E-2</v>
      </c>
      <c r="I14" s="8">
        <f t="shared" si="7"/>
        <v>5.1875141929235369E-2</v>
      </c>
      <c r="J14" s="9">
        <f t="shared" si="7"/>
        <v>4.6615615528200705E-2</v>
      </c>
      <c r="K14" s="8">
        <f t="shared" si="7"/>
        <v>4.2492551085731911E-2</v>
      </c>
      <c r="L14" s="9">
        <f t="shared" si="7"/>
        <v>5.1838614126090254E-2</v>
      </c>
      <c r="M14" s="8">
        <f t="shared" si="7"/>
        <v>4.7894266368307736E-2</v>
      </c>
      <c r="N14" s="9">
        <f t="shared" si="7"/>
        <v>4.4584745439596896E-2</v>
      </c>
      <c r="O14" s="8">
        <f t="shared" si="7"/>
        <v>4.1762558103187075E-2</v>
      </c>
      <c r="P14" s="9">
        <f t="shared" si="7"/>
        <v>4.7844217810614653E-2</v>
      </c>
      <c r="Q14" s="8">
        <f t="shared" si="7"/>
        <v>4.5123971733042278E-2</v>
      </c>
      <c r="R14" s="9">
        <f t="shared" si="7"/>
        <v>4.272789073000105E-2</v>
      </c>
      <c r="S14" s="8">
        <f t="shared" si="7"/>
        <v>4.059872279776533E-2</v>
      </c>
      <c r="T14" s="9">
        <f t="shared" si="7"/>
        <v>3.869208971680993E-2</v>
      </c>
      <c r="U14" s="8">
        <f t="shared" si="7"/>
        <v>3.6973055472468541E-2</v>
      </c>
      <c r="V14" s="9">
        <f t="shared" si="7"/>
        <v>3.541373684307314E-2</v>
      </c>
    </row>
    <row r="15" spans="1:30" x14ac:dyDescent="0.25">
      <c r="A15" s="16"/>
      <c r="B15" s="4">
        <f t="shared" si="2"/>
        <v>3.5</v>
      </c>
      <c r="C15" s="7">
        <f t="shared" ref="C15:V15" si="8">(C61/C149)^(1/C$8)-1</f>
        <v>0.1723824838730601</v>
      </c>
      <c r="D15" s="8">
        <f t="shared" si="8"/>
        <v>9.126984126984139E-2</v>
      </c>
      <c r="E15" s="7">
        <f t="shared" si="8"/>
        <v>6.366567014507285E-2</v>
      </c>
      <c r="F15" s="8">
        <f t="shared" si="8"/>
        <v>4.8840631701172921E-2</v>
      </c>
      <c r="G15" s="7">
        <f t="shared" si="8"/>
        <v>6.8590071468858982E-2</v>
      </c>
      <c r="H15" s="8">
        <f t="shared" si="8"/>
        <v>5.8849111207229354E-2</v>
      </c>
      <c r="I15" s="7">
        <f t="shared" si="8"/>
        <v>5.1875141929235369E-2</v>
      </c>
      <c r="J15" s="8">
        <f t="shared" si="8"/>
        <v>4.6615615528200705E-2</v>
      </c>
      <c r="K15" s="7">
        <f t="shared" si="8"/>
        <v>5.663218648848134E-2</v>
      </c>
      <c r="L15" s="8">
        <f t="shared" si="8"/>
        <v>5.1838614126090254E-2</v>
      </c>
      <c r="M15" s="7">
        <f t="shared" si="8"/>
        <v>4.7894266368307736E-2</v>
      </c>
      <c r="N15" s="8">
        <f t="shared" si="8"/>
        <v>4.4584745439596896E-2</v>
      </c>
      <c r="O15" s="7">
        <f t="shared" si="8"/>
        <v>5.0963800291419448E-2</v>
      </c>
      <c r="P15" s="8">
        <f t="shared" si="8"/>
        <v>4.7844217810614653E-2</v>
      </c>
      <c r="Q15" s="7">
        <f t="shared" si="8"/>
        <v>4.5123971733042278E-2</v>
      </c>
      <c r="R15" s="8">
        <f t="shared" si="8"/>
        <v>4.272789073000105E-2</v>
      </c>
      <c r="S15" s="7">
        <f t="shared" si="8"/>
        <v>4.059872279776533E-2</v>
      </c>
      <c r="T15" s="8">
        <f t="shared" si="8"/>
        <v>3.869208971680993E-2</v>
      </c>
      <c r="U15" s="7">
        <f t="shared" si="8"/>
        <v>3.6973055472468541E-2</v>
      </c>
      <c r="V15" s="8">
        <f t="shared" si="8"/>
        <v>3.5413736843073362E-2</v>
      </c>
    </row>
    <row r="16" spans="1:30" x14ac:dyDescent="0.25">
      <c r="A16" s="16"/>
      <c r="B16" s="5">
        <f t="shared" si="2"/>
        <v>4</v>
      </c>
      <c r="C16" s="8">
        <f t="shared" ref="C16:V16" si="9">(C62/C150)^(1/C$8)-1</f>
        <v>2.1275408173865307E-2</v>
      </c>
      <c r="D16" s="9">
        <f t="shared" si="9"/>
        <v>1.8518518518518379E-2</v>
      </c>
      <c r="E16" s="8">
        <f t="shared" si="9"/>
        <v>1.5850176386271952E-2</v>
      </c>
      <c r="F16" s="9">
        <f t="shared" si="9"/>
        <v>4.6507279240890931E-2</v>
      </c>
      <c r="G16" s="8">
        <f t="shared" si="9"/>
        <v>3.9503235375955903E-2</v>
      </c>
      <c r="H16" s="9">
        <f t="shared" si="9"/>
        <v>3.4775971161253638E-2</v>
      </c>
      <c r="I16" s="8">
        <f t="shared" si="9"/>
        <v>3.1343345992539628E-2</v>
      </c>
      <c r="J16" s="9">
        <f t="shared" si="9"/>
        <v>4.4428319111331493E-2</v>
      </c>
      <c r="K16" s="8">
        <f t="shared" si="9"/>
        <v>4.0555721863466454E-2</v>
      </c>
      <c r="L16" s="9">
        <f t="shared" si="9"/>
        <v>3.7424417248796749E-2</v>
      </c>
      <c r="M16" s="8">
        <f t="shared" si="9"/>
        <v>3.483141716756144E-2</v>
      </c>
      <c r="N16" s="9">
        <f t="shared" si="9"/>
        <v>4.2526427042293369E-2</v>
      </c>
      <c r="O16" s="8">
        <f t="shared" si="9"/>
        <v>3.9867561435401822E-2</v>
      </c>
      <c r="P16" s="9">
        <f t="shared" si="9"/>
        <v>3.7567263410777763E-2</v>
      </c>
      <c r="Q16" s="8">
        <f t="shared" si="9"/>
        <v>3.5553909774199477E-2</v>
      </c>
      <c r="R16" s="9">
        <f t="shared" si="9"/>
        <v>3.377395715500997E-2</v>
      </c>
      <c r="S16" s="8">
        <f t="shared" si="9"/>
        <v>3.2186568439990459E-2</v>
      </c>
      <c r="T16" s="9">
        <f t="shared" si="9"/>
        <v>3.0760048260842554E-2</v>
      </c>
      <c r="U16" s="8">
        <f t="shared" si="9"/>
        <v>2.9469414779633496E-2</v>
      </c>
      <c r="V16" s="9">
        <f t="shared" si="9"/>
        <v>2.8294706511024614E-2</v>
      </c>
    </row>
    <row r="17" spans="1:28" x14ac:dyDescent="0.25">
      <c r="A17" s="16"/>
      <c r="B17" s="4">
        <f t="shared" si="2"/>
        <v>4.5</v>
      </c>
      <c r="C17" s="7">
        <f t="shared" ref="C17:V17" si="10">(C63/C151)^(1/C$8)-1</f>
        <v>2.1275408173865307E-2</v>
      </c>
      <c r="D17" s="8">
        <f t="shared" si="10"/>
        <v>1.8518518518518379E-2</v>
      </c>
      <c r="E17" s="7">
        <f t="shared" si="10"/>
        <v>6.0511729016079707E-2</v>
      </c>
      <c r="F17" s="8">
        <f t="shared" si="10"/>
        <v>4.6507279240890709E-2</v>
      </c>
      <c r="G17" s="7">
        <f t="shared" si="10"/>
        <v>3.9503235375955903E-2</v>
      </c>
      <c r="H17" s="8">
        <f t="shared" si="10"/>
        <v>3.4775971161253416E-2</v>
      </c>
      <c r="I17" s="7">
        <f t="shared" si="10"/>
        <v>4.9363187845758771E-2</v>
      </c>
      <c r="J17" s="8">
        <f t="shared" si="10"/>
        <v>4.4428319111331493E-2</v>
      </c>
      <c r="K17" s="7">
        <f t="shared" si="10"/>
        <v>4.0555721863466454E-2</v>
      </c>
      <c r="L17" s="8">
        <f t="shared" si="10"/>
        <v>3.7424417248796971E-2</v>
      </c>
      <c r="M17" s="7">
        <f t="shared" si="10"/>
        <v>4.5641915848146697E-2</v>
      </c>
      <c r="N17" s="8">
        <f t="shared" si="10"/>
        <v>4.2526427042293369E-2</v>
      </c>
      <c r="O17" s="7">
        <f t="shared" si="10"/>
        <v>3.9867561435401822E-2</v>
      </c>
      <c r="P17" s="8">
        <f t="shared" si="10"/>
        <v>3.7567263410777763E-2</v>
      </c>
      <c r="Q17" s="7">
        <f t="shared" si="10"/>
        <v>3.5553909774199477E-2</v>
      </c>
      <c r="R17" s="8">
        <f t="shared" si="10"/>
        <v>3.377395715500997E-2</v>
      </c>
      <c r="S17" s="7">
        <f t="shared" si="10"/>
        <v>3.2186568439990459E-2</v>
      </c>
      <c r="T17" s="8">
        <f t="shared" si="10"/>
        <v>3.0760048260842554E-2</v>
      </c>
      <c r="U17" s="7">
        <f t="shared" si="10"/>
        <v>2.9469414779633496E-2</v>
      </c>
      <c r="V17" s="8">
        <f t="shared" si="10"/>
        <v>2.8294706511024614E-2</v>
      </c>
    </row>
    <row r="18" spans="1:28" x14ac:dyDescent="0.25">
      <c r="A18" s="16"/>
      <c r="B18" s="5">
        <f t="shared" si="2"/>
        <v>5</v>
      </c>
      <c r="C18" s="8">
        <f t="shared" ref="C18:V18" si="11">(C64/C152)^(1/C$8)-1</f>
        <v>2.1275408173865307E-2</v>
      </c>
      <c r="D18" s="9">
        <f t="shared" si="11"/>
        <v>8.6419753086419693E-2</v>
      </c>
      <c r="E18" s="8">
        <f t="shared" si="11"/>
        <v>6.0511729016079929E-2</v>
      </c>
      <c r="F18" s="9">
        <f t="shared" si="11"/>
        <v>4.6507279240890931E-2</v>
      </c>
      <c r="G18" s="8">
        <f t="shared" si="11"/>
        <v>3.9503235375955903E-2</v>
      </c>
      <c r="H18" s="9">
        <f t="shared" si="11"/>
        <v>5.5899655507952284E-2</v>
      </c>
      <c r="I18" s="8">
        <f t="shared" si="11"/>
        <v>4.9363187845758993E-2</v>
      </c>
      <c r="J18" s="9">
        <f t="shared" si="11"/>
        <v>4.4428319111331493E-2</v>
      </c>
      <c r="K18" s="8">
        <f t="shared" si="11"/>
        <v>4.0555721863466454E-2</v>
      </c>
      <c r="L18" s="9">
        <f t="shared" si="11"/>
        <v>4.9351970189138727E-2</v>
      </c>
      <c r="M18" s="8">
        <f t="shared" si="11"/>
        <v>4.5641915848146919E-2</v>
      </c>
      <c r="N18" s="9">
        <f t="shared" si="11"/>
        <v>4.2526427042293369E-2</v>
      </c>
      <c r="O18" s="8">
        <f t="shared" si="11"/>
        <v>3.9867561435401822E-2</v>
      </c>
      <c r="P18" s="9">
        <f t="shared" si="11"/>
        <v>3.7567263410777763E-2</v>
      </c>
      <c r="Q18" s="8">
        <f t="shared" si="11"/>
        <v>3.5553909774199477E-2</v>
      </c>
      <c r="R18" s="9">
        <f t="shared" si="11"/>
        <v>3.377395715500997E-2</v>
      </c>
      <c r="S18" s="8">
        <f t="shared" si="11"/>
        <v>3.2186568439990459E-2</v>
      </c>
      <c r="T18" s="9">
        <f t="shared" si="11"/>
        <v>3.0760048260842554E-2</v>
      </c>
      <c r="U18" s="8">
        <f t="shared" si="11"/>
        <v>2.9469414779633496E-2</v>
      </c>
      <c r="V18" s="9">
        <f t="shared" si="11"/>
        <v>2.8294706511024614E-2</v>
      </c>
    </row>
    <row r="19" spans="1:28" x14ac:dyDescent="0.25">
      <c r="A19" s="16"/>
      <c r="B19" s="4">
        <f t="shared" si="2"/>
        <v>5.5</v>
      </c>
      <c r="C19" s="7">
        <f t="shared" ref="C19:V19" si="12">(C65/C153)^(1/C$8)-1</f>
        <v>0.16198446441115366</v>
      </c>
      <c r="D19" s="8">
        <f t="shared" si="12"/>
        <v>8.6419753086419915E-2</v>
      </c>
      <c r="E19" s="7">
        <f t="shared" si="12"/>
        <v>6.0511729016080151E-2</v>
      </c>
      <c r="F19" s="8">
        <f t="shared" si="12"/>
        <v>4.6507279240890931E-2</v>
      </c>
      <c r="G19" s="7">
        <f t="shared" si="12"/>
        <v>6.501915985361828E-2</v>
      </c>
      <c r="H19" s="8">
        <f t="shared" si="12"/>
        <v>5.5899655507952284E-2</v>
      </c>
      <c r="I19" s="7">
        <f t="shared" si="12"/>
        <v>4.9363187845758993E-2</v>
      </c>
      <c r="J19" s="8">
        <f t="shared" si="12"/>
        <v>4.4428319111331493E-2</v>
      </c>
      <c r="K19" s="7">
        <f t="shared" si="12"/>
        <v>5.3857021959980322E-2</v>
      </c>
      <c r="L19" s="8">
        <f t="shared" si="12"/>
        <v>4.9351970189138727E-2</v>
      </c>
      <c r="M19" s="7">
        <f t="shared" si="12"/>
        <v>4.5641915848146697E-2</v>
      </c>
      <c r="N19" s="8">
        <f t="shared" si="12"/>
        <v>4.2526427042293369E-2</v>
      </c>
      <c r="O19" s="7">
        <f t="shared" si="12"/>
        <v>3.9867561435401822E-2</v>
      </c>
      <c r="P19" s="8">
        <f t="shared" si="12"/>
        <v>3.7567263410777985E-2</v>
      </c>
      <c r="Q19" s="7">
        <f t="shared" si="12"/>
        <v>3.5553909774199477E-2</v>
      </c>
      <c r="R19" s="8">
        <f t="shared" si="12"/>
        <v>3.377395715500997E-2</v>
      </c>
      <c r="S19" s="7">
        <f t="shared" si="12"/>
        <v>3.2186568439990459E-2</v>
      </c>
      <c r="T19" s="8">
        <f t="shared" si="12"/>
        <v>3.0760048260842554E-2</v>
      </c>
      <c r="U19" s="7">
        <f t="shared" si="12"/>
        <v>2.9469414779633496E-2</v>
      </c>
      <c r="V19" s="8">
        <f t="shared" si="12"/>
        <v>2.8294706511024614E-2</v>
      </c>
    </row>
    <row r="20" spans="1:28" x14ac:dyDescent="0.25">
      <c r="A20" s="16"/>
      <c r="B20" s="5">
        <f t="shared" si="2"/>
        <v>6</v>
      </c>
      <c r="C20" s="8">
        <f t="shared" ref="C20:V20" si="13">(C66/C154)^(1/C$8)-1</f>
        <v>2.1275408173865307E-2</v>
      </c>
      <c r="D20" s="9">
        <f t="shared" si="13"/>
        <v>1.8518518518518601E-2</v>
      </c>
      <c r="E20" s="8">
        <f t="shared" si="13"/>
        <v>1.5850176386272175E-2</v>
      </c>
      <c r="F20" s="9">
        <f t="shared" si="13"/>
        <v>4.4461319748807737E-2</v>
      </c>
      <c r="G20" s="8">
        <f t="shared" si="13"/>
        <v>3.787710420792223E-2</v>
      </c>
      <c r="H20" s="9">
        <f t="shared" si="13"/>
        <v>3.3426848417358102E-2</v>
      </c>
      <c r="I20" s="8">
        <f t="shared" si="13"/>
        <v>3.0190683735591861E-2</v>
      </c>
      <c r="J20" s="9">
        <f t="shared" si="13"/>
        <v>4.2503097435360626E-2</v>
      </c>
      <c r="K20" s="8">
        <f t="shared" si="13"/>
        <v>3.8850584284020107E-2</v>
      </c>
      <c r="L20" s="9">
        <f t="shared" si="13"/>
        <v>3.5894286077325699E-2</v>
      </c>
      <c r="M20" s="8">
        <f t="shared" si="13"/>
        <v>3.3443772573832575E-2</v>
      </c>
      <c r="N20" s="9">
        <f t="shared" si="13"/>
        <v>3.1372669526673835E-2</v>
      </c>
      <c r="O20" s="8">
        <f t="shared" si="13"/>
        <v>2.9593801537218356E-2</v>
      </c>
      <c r="P20" s="9">
        <f t="shared" si="13"/>
        <v>2.804507617448615E-2</v>
      </c>
      <c r="Q20" s="8">
        <f t="shared" si="13"/>
        <v>2.6681058187783435E-2</v>
      </c>
      <c r="R20" s="9">
        <f t="shared" si="13"/>
        <v>2.54677263959322E-2</v>
      </c>
      <c r="S20" s="8">
        <f t="shared" si="13"/>
        <v>2.4379093803525542E-2</v>
      </c>
      <c r="T20" s="9">
        <f t="shared" si="13"/>
        <v>2.3394961681232784E-2</v>
      </c>
      <c r="U20" s="8">
        <f t="shared" si="13"/>
        <v>2.2499387275562555E-2</v>
      </c>
      <c r="V20" s="9">
        <f t="shared" si="13"/>
        <v>2.167961392157336E-2</v>
      </c>
    </row>
    <row r="21" spans="1:28" x14ac:dyDescent="0.25">
      <c r="A21" s="16"/>
      <c r="B21" s="4">
        <f t="shared" si="2"/>
        <v>6.5</v>
      </c>
      <c r="C21" s="7">
        <f t="shared" ref="C21:V21" si="14">(C67/C155)^(1/C$8)-1</f>
        <v>2.1275408173865751E-2</v>
      </c>
      <c r="D21" s="8">
        <f t="shared" si="14"/>
        <v>1.8518518518518601E-2</v>
      </c>
      <c r="E21" s="7">
        <f t="shared" si="14"/>
        <v>5.7748178579220211E-2</v>
      </c>
      <c r="F21" s="8">
        <f t="shared" si="14"/>
        <v>4.4461319748807737E-2</v>
      </c>
      <c r="G21" s="7">
        <f t="shared" si="14"/>
        <v>3.787710420792223E-2</v>
      </c>
      <c r="H21" s="8">
        <f t="shared" si="14"/>
        <v>3.3426848417358102E-2</v>
      </c>
      <c r="I21" s="7">
        <f t="shared" si="14"/>
        <v>4.7152829641841976E-2</v>
      </c>
      <c r="J21" s="8">
        <f t="shared" si="14"/>
        <v>4.2503097435360848E-2</v>
      </c>
      <c r="K21" s="7">
        <f t="shared" si="14"/>
        <v>3.8850584284020107E-2</v>
      </c>
      <c r="L21" s="8">
        <f t="shared" si="14"/>
        <v>3.5894286077325699E-2</v>
      </c>
      <c r="M21" s="7">
        <f t="shared" si="14"/>
        <v>3.3443772573832575E-2</v>
      </c>
      <c r="N21" s="8">
        <f t="shared" si="14"/>
        <v>3.1372669526673835E-2</v>
      </c>
      <c r="O21" s="7">
        <f t="shared" si="14"/>
        <v>2.9593801537218356E-2</v>
      </c>
      <c r="P21" s="8">
        <f t="shared" si="14"/>
        <v>2.804507617448615E-2</v>
      </c>
      <c r="Q21" s="7">
        <f t="shared" si="14"/>
        <v>2.6681058187783435E-2</v>
      </c>
      <c r="R21" s="8">
        <f t="shared" si="14"/>
        <v>2.54677263959322E-2</v>
      </c>
      <c r="S21" s="7">
        <f t="shared" si="14"/>
        <v>2.4379093803525542E-2</v>
      </c>
      <c r="T21" s="8">
        <f t="shared" si="14"/>
        <v>2.3394961681232784E-2</v>
      </c>
      <c r="U21" s="7">
        <f t="shared" si="14"/>
        <v>2.2499387275562555E-2</v>
      </c>
      <c r="V21" s="8">
        <f t="shared" si="14"/>
        <v>2.167961392157336E-2</v>
      </c>
    </row>
    <row r="22" spans="1:28" x14ac:dyDescent="0.25">
      <c r="A22" s="16"/>
      <c r="B22" s="5">
        <f t="shared" si="2"/>
        <v>7</v>
      </c>
      <c r="C22" s="8">
        <f t="shared" ref="C22:V22" si="15">(C68/C156)^(1/C$8)-1</f>
        <v>2.1275408173864863E-2</v>
      </c>
      <c r="D22" s="9">
        <f t="shared" si="15"/>
        <v>8.2175925925925597E-2</v>
      </c>
      <c r="E22" s="8">
        <f t="shared" si="15"/>
        <v>5.7748178579220211E-2</v>
      </c>
      <c r="F22" s="9">
        <f t="shared" si="15"/>
        <v>4.4461319748807515E-2</v>
      </c>
      <c r="G22" s="8">
        <f t="shared" si="15"/>
        <v>3.7877104207922008E-2</v>
      </c>
      <c r="H22" s="9">
        <f t="shared" si="15"/>
        <v>5.3305297005953545E-2</v>
      </c>
      <c r="I22" s="8">
        <f t="shared" si="15"/>
        <v>4.7152829641841976E-2</v>
      </c>
      <c r="J22" s="9">
        <f t="shared" si="15"/>
        <v>4.2503097435360626E-2</v>
      </c>
      <c r="K22" s="8">
        <f t="shared" si="15"/>
        <v>3.8850584284020107E-2</v>
      </c>
      <c r="L22" s="9">
        <f t="shared" si="15"/>
        <v>3.5894286077325699E-2</v>
      </c>
      <c r="M22" s="8">
        <f t="shared" si="15"/>
        <v>3.3443772573832575E-2</v>
      </c>
      <c r="N22" s="9">
        <f t="shared" si="15"/>
        <v>3.1372669526673835E-2</v>
      </c>
      <c r="O22" s="8">
        <f t="shared" si="15"/>
        <v>2.9593801537218356E-2</v>
      </c>
      <c r="P22" s="9">
        <f t="shared" si="15"/>
        <v>2.804507617448615E-2</v>
      </c>
      <c r="Q22" s="8">
        <f t="shared" si="15"/>
        <v>2.6681058187783435E-2</v>
      </c>
      <c r="R22" s="9">
        <f t="shared" si="15"/>
        <v>2.54677263959322E-2</v>
      </c>
      <c r="S22" s="8">
        <f t="shared" si="15"/>
        <v>2.4379093803525542E-2</v>
      </c>
      <c r="T22" s="9">
        <f t="shared" si="15"/>
        <v>2.3394961681232562E-2</v>
      </c>
      <c r="U22" s="8">
        <f t="shared" si="15"/>
        <v>2.2499387275562555E-2</v>
      </c>
      <c r="V22" s="9">
        <f t="shared" si="15"/>
        <v>2.167961392157336E-2</v>
      </c>
    </row>
    <row r="23" spans="1:28" x14ac:dyDescent="0.25">
      <c r="A23" s="16"/>
      <c r="B23" s="4">
        <f t="shared" si="2"/>
        <v>7.5</v>
      </c>
      <c r="C23" s="7">
        <f t="shared" ref="C23:V23" si="16">(C69/C157)^(1/C$8)-1</f>
        <v>0.1529241912587771</v>
      </c>
      <c r="D23" s="8">
        <f t="shared" si="16"/>
        <v>8.2175925925925819E-2</v>
      </c>
      <c r="E23" s="7">
        <f t="shared" si="16"/>
        <v>5.7748178579220211E-2</v>
      </c>
      <c r="F23" s="8">
        <f t="shared" si="16"/>
        <v>4.4461319748807737E-2</v>
      </c>
      <c r="G23" s="7">
        <f t="shared" si="16"/>
        <v>6.1879813606384726E-2</v>
      </c>
      <c r="H23" s="8">
        <f t="shared" si="16"/>
        <v>5.3305297005953545E-2</v>
      </c>
      <c r="I23" s="7">
        <f t="shared" si="16"/>
        <v>4.7152829641841976E-2</v>
      </c>
      <c r="J23" s="8">
        <f t="shared" si="16"/>
        <v>4.2503097435360848E-2</v>
      </c>
      <c r="K23" s="7">
        <f t="shared" si="16"/>
        <v>3.8850584284020107E-2</v>
      </c>
      <c r="L23" s="8">
        <f t="shared" si="16"/>
        <v>3.5894286077325699E-2</v>
      </c>
      <c r="M23" s="7">
        <f t="shared" si="16"/>
        <v>3.3443772573832575E-2</v>
      </c>
      <c r="N23" s="8">
        <f t="shared" si="16"/>
        <v>3.1372669526673835E-2</v>
      </c>
      <c r="O23" s="7">
        <f t="shared" si="16"/>
        <v>2.9593801537218356E-2</v>
      </c>
      <c r="P23" s="8">
        <f t="shared" si="16"/>
        <v>2.804507617448615E-2</v>
      </c>
      <c r="Q23" s="7">
        <f t="shared" si="16"/>
        <v>2.6681058187783435E-2</v>
      </c>
      <c r="R23" s="8">
        <f t="shared" si="16"/>
        <v>2.54677263959322E-2</v>
      </c>
      <c r="S23" s="7">
        <f t="shared" si="16"/>
        <v>2.4379093803525542E-2</v>
      </c>
      <c r="T23" s="8">
        <f t="shared" si="16"/>
        <v>2.3394961681232784E-2</v>
      </c>
      <c r="U23" s="7">
        <f t="shared" si="16"/>
        <v>2.2499387275562555E-2</v>
      </c>
      <c r="V23" s="8">
        <f t="shared" si="16"/>
        <v>2.167961392157336E-2</v>
      </c>
    </row>
    <row r="24" spans="1:28" x14ac:dyDescent="0.25">
      <c r="A24" s="16"/>
      <c r="B24" s="5">
        <f t="shared" si="2"/>
        <v>8</v>
      </c>
      <c r="C24" s="8">
        <f t="shared" ref="C24:V24" si="17">(C70/C158)^(1/C$8)-1</f>
        <v>2.1275408173865751E-2</v>
      </c>
      <c r="D24" s="9">
        <f t="shared" si="17"/>
        <v>1.8518518518518379E-2</v>
      </c>
      <c r="E24" s="8">
        <f t="shared" si="17"/>
        <v>1.5850176386272175E-2</v>
      </c>
      <c r="F24" s="9">
        <f t="shared" si="17"/>
        <v>4.2652727362022969E-2</v>
      </c>
      <c r="G24" s="8">
        <f t="shared" si="17"/>
        <v>3.6439102162227677E-2</v>
      </c>
      <c r="H24" s="9">
        <f t="shared" si="17"/>
        <v>3.2233513812733428E-2</v>
      </c>
      <c r="I24" s="8">
        <f t="shared" si="17"/>
        <v>2.9170944432933332E-2</v>
      </c>
      <c r="J24" s="9">
        <f t="shared" si="17"/>
        <v>2.6821891997981018E-2</v>
      </c>
      <c r="K24" s="8">
        <f t="shared" si="17"/>
        <v>2.4948898638303518E-2</v>
      </c>
      <c r="L24" s="9">
        <f t="shared" si="17"/>
        <v>2.340998476153211E-2</v>
      </c>
      <c r="M24" s="8">
        <f t="shared" si="17"/>
        <v>2.2115025932499144E-2</v>
      </c>
      <c r="N24" s="9">
        <f t="shared" si="17"/>
        <v>2.1004044232078023E-2</v>
      </c>
      <c r="O24" s="8">
        <f t="shared" si="17"/>
        <v>2.0035562744138868E-2</v>
      </c>
      <c r="P24" s="9">
        <f t="shared" si="17"/>
        <v>1.9179971281154007E-2</v>
      </c>
      <c r="Q24" s="8">
        <f t="shared" si="17"/>
        <v>1.8415555939056638E-2</v>
      </c>
      <c r="R24" s="9">
        <f t="shared" si="17"/>
        <v>1.7726022922748497E-2</v>
      </c>
      <c r="S24" s="8">
        <f t="shared" si="17"/>
        <v>1.709889929604258E-2</v>
      </c>
      <c r="T24" s="9">
        <f t="shared" si="17"/>
        <v>1.6524468549289129E-2</v>
      </c>
      <c r="U24" s="8">
        <f t="shared" si="17"/>
        <v>1.5995043352737603E-2</v>
      </c>
      <c r="V24" s="9">
        <f t="shared" si="17"/>
        <v>1.5504457140822492E-2</v>
      </c>
    </row>
    <row r="25" spans="1:28" x14ac:dyDescent="0.25">
      <c r="A25" s="16"/>
      <c r="B25" s="4">
        <f t="shared" si="2"/>
        <v>8.5</v>
      </c>
      <c r="C25" s="7">
        <f t="shared" ref="C25:V25" si="18">(C71/C159)^(1/C$8)-1</f>
        <v>2.1275408173865307E-2</v>
      </c>
      <c r="D25" s="8">
        <f t="shared" si="18"/>
        <v>1.8518518518518379E-2</v>
      </c>
      <c r="E25" s="7">
        <f t="shared" si="18"/>
        <v>5.5306750382446035E-2</v>
      </c>
      <c r="F25" s="8">
        <f t="shared" si="18"/>
        <v>4.2652727362022969E-2</v>
      </c>
      <c r="G25" s="7">
        <f t="shared" si="18"/>
        <v>3.6439102162227455E-2</v>
      </c>
      <c r="H25" s="8">
        <f t="shared" si="18"/>
        <v>3.2233513812733428E-2</v>
      </c>
      <c r="I25" s="7">
        <f t="shared" si="18"/>
        <v>2.9170944432933332E-2</v>
      </c>
      <c r="J25" s="8">
        <f t="shared" si="18"/>
        <v>2.6821891997981018E-2</v>
      </c>
      <c r="K25" s="7">
        <f t="shared" si="18"/>
        <v>2.4948898638303518E-2</v>
      </c>
      <c r="L25" s="8">
        <f t="shared" si="18"/>
        <v>2.340998476153211E-2</v>
      </c>
      <c r="M25" s="7">
        <f t="shared" si="18"/>
        <v>2.2115025932499144E-2</v>
      </c>
      <c r="N25" s="8">
        <f t="shared" si="18"/>
        <v>2.1004044232078023E-2</v>
      </c>
      <c r="O25" s="7">
        <f t="shared" si="18"/>
        <v>2.0035562744138868E-2</v>
      </c>
      <c r="P25" s="8">
        <f t="shared" si="18"/>
        <v>1.9179971281154007E-2</v>
      </c>
      <c r="Q25" s="7">
        <f t="shared" si="18"/>
        <v>1.8415555939056638E-2</v>
      </c>
      <c r="R25" s="8">
        <f t="shared" si="18"/>
        <v>1.7726022922748497E-2</v>
      </c>
      <c r="S25" s="7">
        <f t="shared" si="18"/>
        <v>1.7098899296042358E-2</v>
      </c>
      <c r="T25" s="8">
        <f t="shared" si="18"/>
        <v>1.6524468549289129E-2</v>
      </c>
      <c r="U25" s="7">
        <f t="shared" si="18"/>
        <v>1.5995043352737603E-2</v>
      </c>
      <c r="V25" s="8">
        <f t="shared" si="18"/>
        <v>1.5504457140822492E-2</v>
      </c>
    </row>
    <row r="26" spans="1:28" x14ac:dyDescent="0.25">
      <c r="A26" s="16"/>
      <c r="B26" s="5">
        <f t="shared" si="2"/>
        <v>9</v>
      </c>
      <c r="C26" s="8">
        <f t="shared" ref="C26:V26" si="19">(C72/C160)^(1/C$8)-1</f>
        <v>2.1275408173865307E-2</v>
      </c>
      <c r="D26" s="9">
        <f t="shared" si="19"/>
        <v>7.8431372549019995E-2</v>
      </c>
      <c r="E26" s="8">
        <f t="shared" si="19"/>
        <v>5.5306750382446035E-2</v>
      </c>
      <c r="F26" s="9">
        <f t="shared" si="19"/>
        <v>4.2652727362022969E-2</v>
      </c>
      <c r="G26" s="8">
        <f t="shared" si="19"/>
        <v>3.6439102162227455E-2</v>
      </c>
      <c r="H26" s="9">
        <f t="shared" si="19"/>
        <v>3.2233513812733205E-2</v>
      </c>
      <c r="I26" s="8">
        <f t="shared" si="19"/>
        <v>2.9170944432933332E-2</v>
      </c>
      <c r="J26" s="9">
        <f t="shared" si="19"/>
        <v>2.6821891997981018E-2</v>
      </c>
      <c r="K26" s="8">
        <f t="shared" si="19"/>
        <v>2.4948898638303518E-2</v>
      </c>
      <c r="L26" s="9">
        <f t="shared" si="19"/>
        <v>2.340998476153211E-2</v>
      </c>
      <c r="M26" s="8">
        <f t="shared" si="19"/>
        <v>2.2115025932499366E-2</v>
      </c>
      <c r="N26" s="9">
        <f t="shared" si="19"/>
        <v>2.1004044232078023E-2</v>
      </c>
      <c r="O26" s="8">
        <f t="shared" si="19"/>
        <v>2.0035562744138868E-2</v>
      </c>
      <c r="P26" s="9">
        <f t="shared" si="19"/>
        <v>1.9179971281154007E-2</v>
      </c>
      <c r="Q26" s="8">
        <f t="shared" si="19"/>
        <v>1.8415555939056638E-2</v>
      </c>
      <c r="R26" s="9">
        <f t="shared" si="19"/>
        <v>1.7726022922748497E-2</v>
      </c>
      <c r="S26" s="8">
        <f t="shared" si="19"/>
        <v>1.709889929604258E-2</v>
      </c>
      <c r="T26" s="9">
        <f t="shared" si="19"/>
        <v>1.6524468549289129E-2</v>
      </c>
      <c r="U26" s="8">
        <f t="shared" si="19"/>
        <v>1.5995043352737603E-2</v>
      </c>
      <c r="V26" s="9">
        <f t="shared" si="19"/>
        <v>1.5504457140822492E-2</v>
      </c>
    </row>
    <row r="27" spans="1:28" x14ac:dyDescent="0.25">
      <c r="A27" s="16"/>
      <c r="B27" s="4">
        <f t="shared" si="2"/>
        <v>9.5</v>
      </c>
      <c r="C27" s="7">
        <f t="shared" ref="C27:V27" si="20">(C73/C161)^(1/C$8)-1</f>
        <v>0.14495928113609868</v>
      </c>
      <c r="D27" s="8">
        <f t="shared" si="20"/>
        <v>7.8431372549019995E-2</v>
      </c>
      <c r="E27" s="7">
        <f t="shared" si="20"/>
        <v>5.5306750382446035E-2</v>
      </c>
      <c r="F27" s="8">
        <f t="shared" si="20"/>
        <v>4.2652727362023191E-2</v>
      </c>
      <c r="G27" s="7">
        <f t="shared" si="20"/>
        <v>3.6439102162227455E-2</v>
      </c>
      <c r="H27" s="8">
        <f t="shared" si="20"/>
        <v>3.2233513812733428E-2</v>
      </c>
      <c r="I27" s="7">
        <f t="shared" si="20"/>
        <v>2.9170944432933332E-2</v>
      </c>
      <c r="J27" s="8">
        <f t="shared" si="20"/>
        <v>2.6821891997981018E-2</v>
      </c>
      <c r="K27" s="7">
        <f t="shared" si="20"/>
        <v>2.4948898638303518E-2</v>
      </c>
      <c r="L27" s="8">
        <f t="shared" si="20"/>
        <v>2.340998476153211E-2</v>
      </c>
      <c r="M27" s="7">
        <f t="shared" si="20"/>
        <v>2.2115025932499366E-2</v>
      </c>
      <c r="N27" s="8">
        <f t="shared" si="20"/>
        <v>2.1004044232078023E-2</v>
      </c>
      <c r="O27" s="7">
        <f t="shared" si="20"/>
        <v>2.0035562744138868E-2</v>
      </c>
      <c r="P27" s="8">
        <f t="shared" si="20"/>
        <v>1.9179971281154007E-2</v>
      </c>
      <c r="Q27" s="7">
        <f t="shared" si="20"/>
        <v>1.8415555939056638E-2</v>
      </c>
      <c r="R27" s="8">
        <f t="shared" si="20"/>
        <v>1.7726022922748497E-2</v>
      </c>
      <c r="S27" s="7">
        <f t="shared" si="20"/>
        <v>1.709889929604258E-2</v>
      </c>
      <c r="T27" s="8">
        <f t="shared" si="20"/>
        <v>1.6524468549289129E-2</v>
      </c>
      <c r="U27" s="7">
        <f t="shared" si="20"/>
        <v>1.5995043352737603E-2</v>
      </c>
      <c r="V27" s="8">
        <f t="shared" si="20"/>
        <v>1.5504457140822492E-2</v>
      </c>
    </row>
    <row r="28" spans="1:28" x14ac:dyDescent="0.25">
      <c r="A28" s="16"/>
      <c r="B28" s="5">
        <f t="shared" si="2"/>
        <v>10</v>
      </c>
      <c r="C28" s="8">
        <f t="shared" ref="C28:V28" si="21">(C74/C162)^(1/C$8)-1</f>
        <v>2.1275408173865307E-2</v>
      </c>
      <c r="D28" s="9">
        <f t="shared" si="21"/>
        <v>1.8518518518518601E-2</v>
      </c>
      <c r="E28" s="8">
        <f t="shared" si="21"/>
        <v>1.5850176386272175E-2</v>
      </c>
      <c r="F28" s="9">
        <f t="shared" si="21"/>
        <v>1.3276316046201275E-2</v>
      </c>
      <c r="G28" s="8">
        <f t="shared" si="21"/>
        <v>1.3011454080365636E-2</v>
      </c>
      <c r="H28" s="9">
        <f t="shared" si="21"/>
        <v>1.275274133956894E-2</v>
      </c>
      <c r="I28" s="8">
        <f t="shared" si="21"/>
        <v>1.2500075360349694E-2</v>
      </c>
      <c r="J28" s="9">
        <f t="shared" si="21"/>
        <v>1.2253351568531468E-2</v>
      </c>
      <c r="K28" s="8">
        <f t="shared" si="21"/>
        <v>1.2012463618850777E-2</v>
      </c>
      <c r="L28" s="9">
        <f t="shared" si="21"/>
        <v>1.1777303716755894E-2</v>
      </c>
      <c r="M28" s="8">
        <f t="shared" si="21"/>
        <v>1.1547762922305971E-2</v>
      </c>
      <c r="N28" s="9">
        <f t="shared" si="21"/>
        <v>1.1323731436215345E-2</v>
      </c>
      <c r="O28" s="8">
        <f t="shared" si="21"/>
        <v>1.1105098868203322E-2</v>
      </c>
      <c r="P28" s="9">
        <f t="shared" si="21"/>
        <v>1.0891754487903249E-2</v>
      </c>
      <c r="Q28" s="8">
        <f t="shared" si="21"/>
        <v>1.0683587458672372E-2</v>
      </c>
      <c r="R28" s="9">
        <f t="shared" si="21"/>
        <v>1.0480487054712162E-2</v>
      </c>
      <c r="S28" s="8">
        <f t="shared" si="21"/>
        <v>1.0282342861977822E-2</v>
      </c>
      <c r="T28" s="9">
        <f t="shared" si="21"/>
        <v>1.0089044963395688E-2</v>
      </c>
      <c r="U28" s="8">
        <f t="shared" si="21"/>
        <v>9.9004841089542772E-3</v>
      </c>
      <c r="V28" s="9">
        <f t="shared" si="21"/>
        <v>9.7165518712689636E-3</v>
      </c>
    </row>
    <row r="30" spans="1:28" hidden="1" x14ac:dyDescent="0.25">
      <c r="C30" s="10">
        <v>0.22500000000000001</v>
      </c>
      <c r="D30" s="11">
        <v>0.2</v>
      </c>
      <c r="E30" s="10">
        <v>0.17499999999999999</v>
      </c>
      <c r="F30" s="11">
        <v>0.15</v>
      </c>
      <c r="G30" s="11">
        <v>0.15</v>
      </c>
      <c r="H30" s="11">
        <v>0.15</v>
      </c>
      <c r="I30" s="11">
        <v>0.15</v>
      </c>
      <c r="J30" s="11">
        <v>0.15</v>
      </c>
      <c r="K30" s="11">
        <v>0.15</v>
      </c>
      <c r="L30" s="11">
        <v>0.15</v>
      </c>
      <c r="M30" s="11">
        <v>0.15</v>
      </c>
      <c r="N30" s="11">
        <v>0.15</v>
      </c>
      <c r="O30" s="11">
        <v>0.15</v>
      </c>
      <c r="P30" s="11">
        <v>0.15</v>
      </c>
      <c r="Q30" s="11">
        <v>0.15</v>
      </c>
      <c r="R30" s="11">
        <v>0.15</v>
      </c>
      <c r="S30" s="11">
        <v>0.15</v>
      </c>
      <c r="T30" s="11">
        <v>0.15</v>
      </c>
      <c r="U30" s="11">
        <v>0.15</v>
      </c>
      <c r="V30" s="11">
        <v>0.15</v>
      </c>
      <c r="W30" s="6"/>
      <c r="X30" s="6"/>
      <c r="Y30" s="6"/>
      <c r="Z30" s="6"/>
      <c r="AA30" s="6"/>
      <c r="AB30" s="6"/>
    </row>
    <row r="31" spans="1:28" hidden="1" x14ac:dyDescent="0.25">
      <c r="C31" s="10"/>
      <c r="D31" s="11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6"/>
      <c r="X31" s="6"/>
      <c r="Y31" s="6"/>
      <c r="Z31" s="6"/>
      <c r="AA31" s="6"/>
      <c r="AB31" s="6"/>
    </row>
    <row r="32" spans="1:28" hidden="1" x14ac:dyDescent="0.25">
      <c r="C32" s="2" t="s">
        <v>1</v>
      </c>
    </row>
    <row r="33" spans="3:22" hidden="1" x14ac:dyDescent="0.25">
      <c r="C33" s="12">
        <f t="shared" ref="C33:V33" si="22">C$8+$B9</f>
        <v>1</v>
      </c>
      <c r="D33" s="12">
        <f t="shared" si="22"/>
        <v>1.5</v>
      </c>
      <c r="E33" s="12">
        <f t="shared" si="22"/>
        <v>2</v>
      </c>
      <c r="F33" s="12">
        <f t="shared" si="22"/>
        <v>2.5</v>
      </c>
      <c r="G33" s="12">
        <f t="shared" si="22"/>
        <v>3</v>
      </c>
      <c r="H33" s="12">
        <f t="shared" si="22"/>
        <v>3.5</v>
      </c>
      <c r="I33" s="12">
        <f t="shared" si="22"/>
        <v>4</v>
      </c>
      <c r="J33" s="12">
        <f t="shared" si="22"/>
        <v>4.5</v>
      </c>
      <c r="K33" s="12">
        <f t="shared" si="22"/>
        <v>5</v>
      </c>
      <c r="L33" s="12">
        <f t="shared" si="22"/>
        <v>5.5</v>
      </c>
      <c r="M33" s="12">
        <f t="shared" si="22"/>
        <v>6</v>
      </c>
      <c r="N33" s="12">
        <f t="shared" si="22"/>
        <v>6.5</v>
      </c>
      <c r="O33" s="12">
        <f t="shared" si="22"/>
        <v>7</v>
      </c>
      <c r="P33" s="12">
        <f t="shared" si="22"/>
        <v>7.5</v>
      </c>
      <c r="Q33" s="12">
        <f t="shared" si="22"/>
        <v>8</v>
      </c>
      <c r="R33" s="12">
        <f t="shared" si="22"/>
        <v>8.5</v>
      </c>
      <c r="S33" s="12">
        <f t="shared" si="22"/>
        <v>9</v>
      </c>
      <c r="T33" s="12">
        <f t="shared" si="22"/>
        <v>9.5</v>
      </c>
      <c r="U33" s="12">
        <f t="shared" si="22"/>
        <v>10</v>
      </c>
      <c r="V33" s="12">
        <f t="shared" si="22"/>
        <v>10.5</v>
      </c>
    </row>
    <row r="34" spans="3:22" hidden="1" x14ac:dyDescent="0.25">
      <c r="C34" s="12">
        <f t="shared" ref="C34:V34" si="23">C$8+$B10</f>
        <v>1.5</v>
      </c>
      <c r="D34" s="12">
        <f t="shared" si="23"/>
        <v>2</v>
      </c>
      <c r="E34" s="12">
        <f t="shared" si="23"/>
        <v>2.5</v>
      </c>
      <c r="F34" s="12">
        <f t="shared" si="23"/>
        <v>3</v>
      </c>
      <c r="G34" s="12">
        <f t="shared" si="23"/>
        <v>3.5</v>
      </c>
      <c r="H34" s="12">
        <f t="shared" si="23"/>
        <v>4</v>
      </c>
      <c r="I34" s="12">
        <f t="shared" si="23"/>
        <v>4.5</v>
      </c>
      <c r="J34" s="12">
        <f t="shared" si="23"/>
        <v>5</v>
      </c>
      <c r="K34" s="12">
        <f t="shared" si="23"/>
        <v>5.5</v>
      </c>
      <c r="L34" s="12">
        <f t="shared" si="23"/>
        <v>6</v>
      </c>
      <c r="M34" s="12">
        <f t="shared" si="23"/>
        <v>6.5</v>
      </c>
      <c r="N34" s="12">
        <f t="shared" si="23"/>
        <v>7</v>
      </c>
      <c r="O34" s="12">
        <f t="shared" si="23"/>
        <v>7.5</v>
      </c>
      <c r="P34" s="12">
        <f t="shared" si="23"/>
        <v>8</v>
      </c>
      <c r="Q34" s="12">
        <f t="shared" si="23"/>
        <v>8.5</v>
      </c>
      <c r="R34" s="12">
        <f t="shared" si="23"/>
        <v>9</v>
      </c>
      <c r="S34" s="12">
        <f t="shared" si="23"/>
        <v>9.5</v>
      </c>
      <c r="T34" s="12">
        <f t="shared" si="23"/>
        <v>10</v>
      </c>
      <c r="U34" s="12">
        <f t="shared" si="23"/>
        <v>10.5</v>
      </c>
      <c r="V34" s="12">
        <f t="shared" si="23"/>
        <v>11</v>
      </c>
    </row>
    <row r="35" spans="3:22" hidden="1" x14ac:dyDescent="0.25">
      <c r="C35" s="12">
        <f t="shared" ref="C35:V35" si="24">C$8+$B11</f>
        <v>2</v>
      </c>
      <c r="D35" s="12">
        <f t="shared" si="24"/>
        <v>2.5</v>
      </c>
      <c r="E35" s="12">
        <f t="shared" si="24"/>
        <v>3</v>
      </c>
      <c r="F35" s="12">
        <f t="shared" si="24"/>
        <v>3.5</v>
      </c>
      <c r="G35" s="12">
        <f t="shared" si="24"/>
        <v>4</v>
      </c>
      <c r="H35" s="12">
        <f t="shared" si="24"/>
        <v>4.5</v>
      </c>
      <c r="I35" s="12">
        <f t="shared" si="24"/>
        <v>5</v>
      </c>
      <c r="J35" s="12">
        <f t="shared" si="24"/>
        <v>5.5</v>
      </c>
      <c r="K35" s="12">
        <f t="shared" si="24"/>
        <v>6</v>
      </c>
      <c r="L35" s="12">
        <f t="shared" si="24"/>
        <v>6.5</v>
      </c>
      <c r="M35" s="12">
        <f t="shared" si="24"/>
        <v>7</v>
      </c>
      <c r="N35" s="12">
        <f t="shared" si="24"/>
        <v>7.5</v>
      </c>
      <c r="O35" s="12">
        <f t="shared" si="24"/>
        <v>8</v>
      </c>
      <c r="P35" s="12">
        <f t="shared" si="24"/>
        <v>8.5</v>
      </c>
      <c r="Q35" s="12">
        <f t="shared" si="24"/>
        <v>9</v>
      </c>
      <c r="R35" s="12">
        <f t="shared" si="24"/>
        <v>9.5</v>
      </c>
      <c r="S35" s="12">
        <f t="shared" si="24"/>
        <v>10</v>
      </c>
      <c r="T35" s="12">
        <f t="shared" si="24"/>
        <v>10.5</v>
      </c>
      <c r="U35" s="12">
        <f t="shared" si="24"/>
        <v>11</v>
      </c>
      <c r="V35" s="12">
        <f t="shared" si="24"/>
        <v>11.5</v>
      </c>
    </row>
    <row r="36" spans="3:22" hidden="1" x14ac:dyDescent="0.25">
      <c r="C36" s="12">
        <f t="shared" ref="C36:V36" si="25">C$8+$B12</f>
        <v>2.5</v>
      </c>
      <c r="D36" s="12">
        <f t="shared" si="25"/>
        <v>3</v>
      </c>
      <c r="E36" s="12">
        <f t="shared" si="25"/>
        <v>3.5</v>
      </c>
      <c r="F36" s="12">
        <f t="shared" si="25"/>
        <v>4</v>
      </c>
      <c r="G36" s="12">
        <f t="shared" si="25"/>
        <v>4.5</v>
      </c>
      <c r="H36" s="12">
        <f t="shared" si="25"/>
        <v>5</v>
      </c>
      <c r="I36" s="12">
        <f t="shared" si="25"/>
        <v>5.5</v>
      </c>
      <c r="J36" s="12">
        <f t="shared" si="25"/>
        <v>6</v>
      </c>
      <c r="K36" s="12">
        <f t="shared" si="25"/>
        <v>6.5</v>
      </c>
      <c r="L36" s="12">
        <f t="shared" si="25"/>
        <v>7</v>
      </c>
      <c r="M36" s="12">
        <f t="shared" si="25"/>
        <v>7.5</v>
      </c>
      <c r="N36" s="12">
        <f t="shared" si="25"/>
        <v>8</v>
      </c>
      <c r="O36" s="12">
        <f t="shared" si="25"/>
        <v>8.5</v>
      </c>
      <c r="P36" s="12">
        <f t="shared" si="25"/>
        <v>9</v>
      </c>
      <c r="Q36" s="12">
        <f t="shared" si="25"/>
        <v>9.5</v>
      </c>
      <c r="R36" s="12">
        <f t="shared" si="25"/>
        <v>10</v>
      </c>
      <c r="S36" s="12">
        <f t="shared" si="25"/>
        <v>10.5</v>
      </c>
      <c r="T36" s="12">
        <f t="shared" si="25"/>
        <v>11</v>
      </c>
      <c r="U36" s="12">
        <f t="shared" si="25"/>
        <v>11.5</v>
      </c>
      <c r="V36" s="12">
        <f t="shared" si="25"/>
        <v>12</v>
      </c>
    </row>
    <row r="37" spans="3:22" hidden="1" x14ac:dyDescent="0.25">
      <c r="C37" s="12">
        <f t="shared" ref="C37:V37" si="26">C$8+$B13</f>
        <v>3</v>
      </c>
      <c r="D37" s="12">
        <f t="shared" si="26"/>
        <v>3.5</v>
      </c>
      <c r="E37" s="12">
        <f t="shared" si="26"/>
        <v>4</v>
      </c>
      <c r="F37" s="12">
        <f t="shared" si="26"/>
        <v>4.5</v>
      </c>
      <c r="G37" s="12">
        <f t="shared" si="26"/>
        <v>5</v>
      </c>
      <c r="H37" s="12">
        <f t="shared" si="26"/>
        <v>5.5</v>
      </c>
      <c r="I37" s="12">
        <f t="shared" si="26"/>
        <v>6</v>
      </c>
      <c r="J37" s="12">
        <f t="shared" si="26"/>
        <v>6.5</v>
      </c>
      <c r="K37" s="12">
        <f t="shared" si="26"/>
        <v>7</v>
      </c>
      <c r="L37" s="12">
        <f t="shared" si="26"/>
        <v>7.5</v>
      </c>
      <c r="M37" s="12">
        <f t="shared" si="26"/>
        <v>8</v>
      </c>
      <c r="N37" s="12">
        <f t="shared" si="26"/>
        <v>8.5</v>
      </c>
      <c r="O37" s="12">
        <f t="shared" si="26"/>
        <v>9</v>
      </c>
      <c r="P37" s="12">
        <f t="shared" si="26"/>
        <v>9.5</v>
      </c>
      <c r="Q37" s="12">
        <f t="shared" si="26"/>
        <v>10</v>
      </c>
      <c r="R37" s="12">
        <f t="shared" si="26"/>
        <v>10.5</v>
      </c>
      <c r="S37" s="12">
        <f t="shared" si="26"/>
        <v>11</v>
      </c>
      <c r="T37" s="12">
        <f t="shared" si="26"/>
        <v>11.5</v>
      </c>
      <c r="U37" s="12">
        <f t="shared" si="26"/>
        <v>12</v>
      </c>
      <c r="V37" s="12">
        <f t="shared" si="26"/>
        <v>12.5</v>
      </c>
    </row>
    <row r="38" spans="3:22" hidden="1" x14ac:dyDescent="0.25">
      <c r="C38" s="12">
        <f t="shared" ref="C38:V38" si="27">C$8+$B14</f>
        <v>3.5</v>
      </c>
      <c r="D38" s="12">
        <f t="shared" si="27"/>
        <v>4</v>
      </c>
      <c r="E38" s="12">
        <f t="shared" si="27"/>
        <v>4.5</v>
      </c>
      <c r="F38" s="12">
        <f t="shared" si="27"/>
        <v>5</v>
      </c>
      <c r="G38" s="12">
        <f t="shared" si="27"/>
        <v>5.5</v>
      </c>
      <c r="H38" s="12">
        <f t="shared" si="27"/>
        <v>6</v>
      </c>
      <c r="I38" s="12">
        <f t="shared" si="27"/>
        <v>6.5</v>
      </c>
      <c r="J38" s="12">
        <f t="shared" si="27"/>
        <v>7</v>
      </c>
      <c r="K38" s="12">
        <f t="shared" si="27"/>
        <v>7.5</v>
      </c>
      <c r="L38" s="12">
        <f t="shared" si="27"/>
        <v>8</v>
      </c>
      <c r="M38" s="12">
        <f t="shared" si="27"/>
        <v>8.5</v>
      </c>
      <c r="N38" s="12">
        <f t="shared" si="27"/>
        <v>9</v>
      </c>
      <c r="O38" s="12">
        <f t="shared" si="27"/>
        <v>9.5</v>
      </c>
      <c r="P38" s="12">
        <f t="shared" si="27"/>
        <v>10</v>
      </c>
      <c r="Q38" s="12">
        <f t="shared" si="27"/>
        <v>10.5</v>
      </c>
      <c r="R38" s="12">
        <f t="shared" si="27"/>
        <v>11</v>
      </c>
      <c r="S38" s="12">
        <f t="shared" si="27"/>
        <v>11.5</v>
      </c>
      <c r="T38" s="12">
        <f t="shared" si="27"/>
        <v>12</v>
      </c>
      <c r="U38" s="12">
        <f t="shared" si="27"/>
        <v>12.5</v>
      </c>
      <c r="V38" s="12">
        <f t="shared" si="27"/>
        <v>13</v>
      </c>
    </row>
    <row r="39" spans="3:22" hidden="1" x14ac:dyDescent="0.25">
      <c r="C39" s="12">
        <f t="shared" ref="C39:V39" si="28">C$8+$B15</f>
        <v>4</v>
      </c>
      <c r="D39" s="12">
        <f t="shared" si="28"/>
        <v>4.5</v>
      </c>
      <c r="E39" s="12">
        <f t="shared" si="28"/>
        <v>5</v>
      </c>
      <c r="F39" s="12">
        <f t="shared" si="28"/>
        <v>5.5</v>
      </c>
      <c r="G39" s="12">
        <f t="shared" si="28"/>
        <v>6</v>
      </c>
      <c r="H39" s="12">
        <f t="shared" si="28"/>
        <v>6.5</v>
      </c>
      <c r="I39" s="12">
        <f t="shared" si="28"/>
        <v>7</v>
      </c>
      <c r="J39" s="12">
        <f t="shared" si="28"/>
        <v>7.5</v>
      </c>
      <c r="K39" s="12">
        <f t="shared" si="28"/>
        <v>8</v>
      </c>
      <c r="L39" s="12">
        <f t="shared" si="28"/>
        <v>8.5</v>
      </c>
      <c r="M39" s="12">
        <f t="shared" si="28"/>
        <v>9</v>
      </c>
      <c r="N39" s="12">
        <f t="shared" si="28"/>
        <v>9.5</v>
      </c>
      <c r="O39" s="12">
        <f t="shared" si="28"/>
        <v>10</v>
      </c>
      <c r="P39" s="12">
        <f t="shared" si="28"/>
        <v>10.5</v>
      </c>
      <c r="Q39" s="12">
        <f t="shared" si="28"/>
        <v>11</v>
      </c>
      <c r="R39" s="12">
        <f t="shared" si="28"/>
        <v>11.5</v>
      </c>
      <c r="S39" s="12">
        <f t="shared" si="28"/>
        <v>12</v>
      </c>
      <c r="T39" s="12">
        <f t="shared" si="28"/>
        <v>12.5</v>
      </c>
      <c r="U39" s="12">
        <f t="shared" si="28"/>
        <v>13</v>
      </c>
      <c r="V39" s="12">
        <f t="shared" si="28"/>
        <v>13.5</v>
      </c>
    </row>
    <row r="40" spans="3:22" hidden="1" x14ac:dyDescent="0.25">
      <c r="C40" s="12">
        <f t="shared" ref="C40:V40" si="29">C$8+$B16</f>
        <v>4.5</v>
      </c>
      <c r="D40" s="12">
        <f t="shared" si="29"/>
        <v>5</v>
      </c>
      <c r="E40" s="12">
        <f t="shared" si="29"/>
        <v>5.5</v>
      </c>
      <c r="F40" s="12">
        <f t="shared" si="29"/>
        <v>6</v>
      </c>
      <c r="G40" s="12">
        <f t="shared" si="29"/>
        <v>6.5</v>
      </c>
      <c r="H40" s="12">
        <f t="shared" si="29"/>
        <v>7</v>
      </c>
      <c r="I40" s="12">
        <f t="shared" si="29"/>
        <v>7.5</v>
      </c>
      <c r="J40" s="12">
        <f t="shared" si="29"/>
        <v>8</v>
      </c>
      <c r="K40" s="12">
        <f t="shared" si="29"/>
        <v>8.5</v>
      </c>
      <c r="L40" s="12">
        <f t="shared" si="29"/>
        <v>9</v>
      </c>
      <c r="M40" s="12">
        <f t="shared" si="29"/>
        <v>9.5</v>
      </c>
      <c r="N40" s="12">
        <f t="shared" si="29"/>
        <v>10</v>
      </c>
      <c r="O40" s="12">
        <f t="shared" si="29"/>
        <v>10.5</v>
      </c>
      <c r="P40" s="12">
        <f t="shared" si="29"/>
        <v>11</v>
      </c>
      <c r="Q40" s="12">
        <f t="shared" si="29"/>
        <v>11.5</v>
      </c>
      <c r="R40" s="12">
        <f t="shared" si="29"/>
        <v>12</v>
      </c>
      <c r="S40" s="12">
        <f t="shared" si="29"/>
        <v>12.5</v>
      </c>
      <c r="T40" s="12">
        <f t="shared" si="29"/>
        <v>13</v>
      </c>
      <c r="U40" s="12">
        <f t="shared" si="29"/>
        <v>13.5</v>
      </c>
      <c r="V40" s="12">
        <f t="shared" si="29"/>
        <v>14</v>
      </c>
    </row>
    <row r="41" spans="3:22" hidden="1" x14ac:dyDescent="0.25">
      <c r="C41" s="12">
        <f t="shared" ref="C41:V41" si="30">C$8+$B17</f>
        <v>5</v>
      </c>
      <c r="D41" s="12">
        <f t="shared" si="30"/>
        <v>5.5</v>
      </c>
      <c r="E41" s="12">
        <f t="shared" si="30"/>
        <v>6</v>
      </c>
      <c r="F41" s="12">
        <f t="shared" si="30"/>
        <v>6.5</v>
      </c>
      <c r="G41" s="12">
        <f t="shared" si="30"/>
        <v>7</v>
      </c>
      <c r="H41" s="12">
        <f t="shared" si="30"/>
        <v>7.5</v>
      </c>
      <c r="I41" s="12">
        <f t="shared" si="30"/>
        <v>8</v>
      </c>
      <c r="J41" s="12">
        <f t="shared" si="30"/>
        <v>8.5</v>
      </c>
      <c r="K41" s="12">
        <f t="shared" si="30"/>
        <v>9</v>
      </c>
      <c r="L41" s="12">
        <f t="shared" si="30"/>
        <v>9.5</v>
      </c>
      <c r="M41" s="12">
        <f t="shared" si="30"/>
        <v>10</v>
      </c>
      <c r="N41" s="12">
        <f t="shared" si="30"/>
        <v>10.5</v>
      </c>
      <c r="O41" s="12">
        <f t="shared" si="30"/>
        <v>11</v>
      </c>
      <c r="P41" s="12">
        <f t="shared" si="30"/>
        <v>11.5</v>
      </c>
      <c r="Q41" s="12">
        <f t="shared" si="30"/>
        <v>12</v>
      </c>
      <c r="R41" s="12">
        <f t="shared" si="30"/>
        <v>12.5</v>
      </c>
      <c r="S41" s="12">
        <f t="shared" si="30"/>
        <v>13</v>
      </c>
      <c r="T41" s="12">
        <f t="shared" si="30"/>
        <v>13.5</v>
      </c>
      <c r="U41" s="12">
        <f t="shared" si="30"/>
        <v>14</v>
      </c>
      <c r="V41" s="12">
        <f t="shared" si="30"/>
        <v>14.5</v>
      </c>
    </row>
    <row r="42" spans="3:22" hidden="1" x14ac:dyDescent="0.25">
      <c r="C42" s="12">
        <f t="shared" ref="C42:V42" si="31">C$8+$B18</f>
        <v>5.5</v>
      </c>
      <c r="D42" s="12">
        <f t="shared" si="31"/>
        <v>6</v>
      </c>
      <c r="E42" s="12">
        <f t="shared" si="31"/>
        <v>6.5</v>
      </c>
      <c r="F42" s="12">
        <f t="shared" si="31"/>
        <v>7</v>
      </c>
      <c r="G42" s="12">
        <f t="shared" si="31"/>
        <v>7.5</v>
      </c>
      <c r="H42" s="12">
        <f t="shared" si="31"/>
        <v>8</v>
      </c>
      <c r="I42" s="12">
        <f t="shared" si="31"/>
        <v>8.5</v>
      </c>
      <c r="J42" s="12">
        <f t="shared" si="31"/>
        <v>9</v>
      </c>
      <c r="K42" s="12">
        <f t="shared" si="31"/>
        <v>9.5</v>
      </c>
      <c r="L42" s="12">
        <f t="shared" si="31"/>
        <v>10</v>
      </c>
      <c r="M42" s="12">
        <f t="shared" si="31"/>
        <v>10.5</v>
      </c>
      <c r="N42" s="12">
        <f t="shared" si="31"/>
        <v>11</v>
      </c>
      <c r="O42" s="12">
        <f t="shared" si="31"/>
        <v>11.5</v>
      </c>
      <c r="P42" s="12">
        <f t="shared" si="31"/>
        <v>12</v>
      </c>
      <c r="Q42" s="12">
        <f t="shared" si="31"/>
        <v>12.5</v>
      </c>
      <c r="R42" s="12">
        <f t="shared" si="31"/>
        <v>13</v>
      </c>
      <c r="S42" s="12">
        <f t="shared" si="31"/>
        <v>13.5</v>
      </c>
      <c r="T42" s="12">
        <f t="shared" si="31"/>
        <v>14</v>
      </c>
      <c r="U42" s="12">
        <f t="shared" si="31"/>
        <v>14.5</v>
      </c>
      <c r="V42" s="12">
        <f t="shared" si="31"/>
        <v>15</v>
      </c>
    </row>
    <row r="43" spans="3:22" hidden="1" x14ac:dyDescent="0.25">
      <c r="C43" s="12">
        <f t="shared" ref="C43:V43" si="32">C$8+$B19</f>
        <v>6</v>
      </c>
      <c r="D43" s="12">
        <f t="shared" si="32"/>
        <v>6.5</v>
      </c>
      <c r="E43" s="12">
        <f t="shared" si="32"/>
        <v>7</v>
      </c>
      <c r="F43" s="12">
        <f t="shared" si="32"/>
        <v>7.5</v>
      </c>
      <c r="G43" s="12">
        <f t="shared" si="32"/>
        <v>8</v>
      </c>
      <c r="H43" s="12">
        <f t="shared" si="32"/>
        <v>8.5</v>
      </c>
      <c r="I43" s="12">
        <f t="shared" si="32"/>
        <v>9</v>
      </c>
      <c r="J43" s="12">
        <f t="shared" si="32"/>
        <v>9.5</v>
      </c>
      <c r="K43" s="12">
        <f t="shared" si="32"/>
        <v>10</v>
      </c>
      <c r="L43" s="12">
        <f t="shared" si="32"/>
        <v>10.5</v>
      </c>
      <c r="M43" s="12">
        <f t="shared" si="32"/>
        <v>11</v>
      </c>
      <c r="N43" s="12">
        <f t="shared" si="32"/>
        <v>11.5</v>
      </c>
      <c r="O43" s="12">
        <f t="shared" si="32"/>
        <v>12</v>
      </c>
      <c r="P43" s="12">
        <f t="shared" si="32"/>
        <v>12.5</v>
      </c>
      <c r="Q43" s="12">
        <f t="shared" si="32"/>
        <v>13</v>
      </c>
      <c r="R43" s="12">
        <f t="shared" si="32"/>
        <v>13.5</v>
      </c>
      <c r="S43" s="12">
        <f t="shared" si="32"/>
        <v>14</v>
      </c>
      <c r="T43" s="12">
        <f t="shared" si="32"/>
        <v>14.5</v>
      </c>
      <c r="U43" s="12">
        <f t="shared" si="32"/>
        <v>15</v>
      </c>
      <c r="V43" s="12">
        <f t="shared" si="32"/>
        <v>15.5</v>
      </c>
    </row>
    <row r="44" spans="3:22" hidden="1" x14ac:dyDescent="0.25">
      <c r="C44" s="12">
        <f t="shared" ref="C44:V44" si="33">C$8+$B20</f>
        <v>6.5</v>
      </c>
      <c r="D44" s="12">
        <f t="shared" si="33"/>
        <v>7</v>
      </c>
      <c r="E44" s="12">
        <f t="shared" si="33"/>
        <v>7.5</v>
      </c>
      <c r="F44" s="12">
        <f t="shared" si="33"/>
        <v>8</v>
      </c>
      <c r="G44" s="12">
        <f t="shared" si="33"/>
        <v>8.5</v>
      </c>
      <c r="H44" s="12">
        <f t="shared" si="33"/>
        <v>9</v>
      </c>
      <c r="I44" s="12">
        <f t="shared" si="33"/>
        <v>9.5</v>
      </c>
      <c r="J44" s="12">
        <f t="shared" si="33"/>
        <v>10</v>
      </c>
      <c r="K44" s="12">
        <f t="shared" si="33"/>
        <v>10.5</v>
      </c>
      <c r="L44" s="12">
        <f t="shared" si="33"/>
        <v>11</v>
      </c>
      <c r="M44" s="12">
        <f t="shared" si="33"/>
        <v>11.5</v>
      </c>
      <c r="N44" s="12">
        <f t="shared" si="33"/>
        <v>12</v>
      </c>
      <c r="O44" s="12">
        <f t="shared" si="33"/>
        <v>12.5</v>
      </c>
      <c r="P44" s="12">
        <f t="shared" si="33"/>
        <v>13</v>
      </c>
      <c r="Q44" s="12">
        <f t="shared" si="33"/>
        <v>13.5</v>
      </c>
      <c r="R44" s="12">
        <f t="shared" si="33"/>
        <v>14</v>
      </c>
      <c r="S44" s="12">
        <f t="shared" si="33"/>
        <v>14.5</v>
      </c>
      <c r="T44" s="12">
        <f t="shared" si="33"/>
        <v>15</v>
      </c>
      <c r="U44" s="12">
        <f t="shared" si="33"/>
        <v>15.5</v>
      </c>
      <c r="V44" s="12">
        <f t="shared" si="33"/>
        <v>16</v>
      </c>
    </row>
    <row r="45" spans="3:22" hidden="1" x14ac:dyDescent="0.25">
      <c r="C45" s="12">
        <f t="shared" ref="C45:V45" si="34">C$8+$B21</f>
        <v>7</v>
      </c>
      <c r="D45" s="12">
        <f t="shared" si="34"/>
        <v>7.5</v>
      </c>
      <c r="E45" s="12">
        <f t="shared" si="34"/>
        <v>8</v>
      </c>
      <c r="F45" s="12">
        <f t="shared" si="34"/>
        <v>8.5</v>
      </c>
      <c r="G45" s="12">
        <f t="shared" si="34"/>
        <v>9</v>
      </c>
      <c r="H45" s="12">
        <f t="shared" si="34"/>
        <v>9.5</v>
      </c>
      <c r="I45" s="12">
        <f t="shared" si="34"/>
        <v>10</v>
      </c>
      <c r="J45" s="12">
        <f t="shared" si="34"/>
        <v>10.5</v>
      </c>
      <c r="K45" s="12">
        <f t="shared" si="34"/>
        <v>11</v>
      </c>
      <c r="L45" s="12">
        <f t="shared" si="34"/>
        <v>11.5</v>
      </c>
      <c r="M45" s="12">
        <f t="shared" si="34"/>
        <v>12</v>
      </c>
      <c r="N45" s="12">
        <f t="shared" si="34"/>
        <v>12.5</v>
      </c>
      <c r="O45" s="12">
        <f t="shared" si="34"/>
        <v>13</v>
      </c>
      <c r="P45" s="12">
        <f t="shared" si="34"/>
        <v>13.5</v>
      </c>
      <c r="Q45" s="12">
        <f t="shared" si="34"/>
        <v>14</v>
      </c>
      <c r="R45" s="12">
        <f t="shared" si="34"/>
        <v>14.5</v>
      </c>
      <c r="S45" s="12">
        <f t="shared" si="34"/>
        <v>15</v>
      </c>
      <c r="T45" s="12">
        <f t="shared" si="34"/>
        <v>15.5</v>
      </c>
      <c r="U45" s="12">
        <f t="shared" si="34"/>
        <v>16</v>
      </c>
      <c r="V45" s="12">
        <f t="shared" si="34"/>
        <v>16.5</v>
      </c>
    </row>
    <row r="46" spans="3:22" hidden="1" x14ac:dyDescent="0.25">
      <c r="C46" s="12">
        <f t="shared" ref="C46:V46" si="35">C$8+$B22</f>
        <v>7.5</v>
      </c>
      <c r="D46" s="12">
        <f t="shared" si="35"/>
        <v>8</v>
      </c>
      <c r="E46" s="12">
        <f t="shared" si="35"/>
        <v>8.5</v>
      </c>
      <c r="F46" s="12">
        <f t="shared" si="35"/>
        <v>9</v>
      </c>
      <c r="G46" s="12">
        <f t="shared" si="35"/>
        <v>9.5</v>
      </c>
      <c r="H46" s="12">
        <f t="shared" si="35"/>
        <v>10</v>
      </c>
      <c r="I46" s="12">
        <f t="shared" si="35"/>
        <v>10.5</v>
      </c>
      <c r="J46" s="12">
        <f t="shared" si="35"/>
        <v>11</v>
      </c>
      <c r="K46" s="12">
        <f t="shared" si="35"/>
        <v>11.5</v>
      </c>
      <c r="L46" s="12">
        <f t="shared" si="35"/>
        <v>12</v>
      </c>
      <c r="M46" s="12">
        <f t="shared" si="35"/>
        <v>12.5</v>
      </c>
      <c r="N46" s="12">
        <f t="shared" si="35"/>
        <v>13</v>
      </c>
      <c r="O46" s="12">
        <f t="shared" si="35"/>
        <v>13.5</v>
      </c>
      <c r="P46" s="12">
        <f t="shared" si="35"/>
        <v>14</v>
      </c>
      <c r="Q46" s="12">
        <f t="shared" si="35"/>
        <v>14.5</v>
      </c>
      <c r="R46" s="12">
        <f t="shared" si="35"/>
        <v>15</v>
      </c>
      <c r="S46" s="12">
        <f t="shared" si="35"/>
        <v>15.5</v>
      </c>
      <c r="T46" s="12">
        <f t="shared" si="35"/>
        <v>16</v>
      </c>
      <c r="U46" s="12">
        <f t="shared" si="35"/>
        <v>16.5</v>
      </c>
      <c r="V46" s="12">
        <f t="shared" si="35"/>
        <v>17</v>
      </c>
    </row>
    <row r="47" spans="3:22" hidden="1" x14ac:dyDescent="0.25">
      <c r="C47" s="12">
        <f t="shared" ref="C47:V47" si="36">C$8+$B23</f>
        <v>8</v>
      </c>
      <c r="D47" s="12">
        <f t="shared" si="36"/>
        <v>8.5</v>
      </c>
      <c r="E47" s="12">
        <f t="shared" si="36"/>
        <v>9</v>
      </c>
      <c r="F47" s="12">
        <f t="shared" si="36"/>
        <v>9.5</v>
      </c>
      <c r="G47" s="12">
        <f t="shared" si="36"/>
        <v>10</v>
      </c>
      <c r="H47" s="12">
        <f t="shared" si="36"/>
        <v>10.5</v>
      </c>
      <c r="I47" s="12">
        <f t="shared" si="36"/>
        <v>11</v>
      </c>
      <c r="J47" s="12">
        <f t="shared" si="36"/>
        <v>11.5</v>
      </c>
      <c r="K47" s="12">
        <f t="shared" si="36"/>
        <v>12</v>
      </c>
      <c r="L47" s="12">
        <f t="shared" si="36"/>
        <v>12.5</v>
      </c>
      <c r="M47" s="12">
        <f t="shared" si="36"/>
        <v>13</v>
      </c>
      <c r="N47" s="12">
        <f t="shared" si="36"/>
        <v>13.5</v>
      </c>
      <c r="O47" s="12">
        <f t="shared" si="36"/>
        <v>14</v>
      </c>
      <c r="P47" s="12">
        <f t="shared" si="36"/>
        <v>14.5</v>
      </c>
      <c r="Q47" s="12">
        <f t="shared" si="36"/>
        <v>15</v>
      </c>
      <c r="R47" s="12">
        <f t="shared" si="36"/>
        <v>15.5</v>
      </c>
      <c r="S47" s="12">
        <f t="shared" si="36"/>
        <v>16</v>
      </c>
      <c r="T47" s="12">
        <f t="shared" si="36"/>
        <v>16.5</v>
      </c>
      <c r="U47" s="12">
        <f t="shared" si="36"/>
        <v>17</v>
      </c>
      <c r="V47" s="12">
        <f t="shared" si="36"/>
        <v>17.5</v>
      </c>
    </row>
    <row r="48" spans="3:22" hidden="1" x14ac:dyDescent="0.25">
      <c r="C48" s="12">
        <f t="shared" ref="C48:V48" si="37">C$8+$B24</f>
        <v>8.5</v>
      </c>
      <c r="D48" s="12">
        <f t="shared" si="37"/>
        <v>9</v>
      </c>
      <c r="E48" s="12">
        <f t="shared" si="37"/>
        <v>9.5</v>
      </c>
      <c r="F48" s="12">
        <f t="shared" si="37"/>
        <v>10</v>
      </c>
      <c r="G48" s="12">
        <f t="shared" si="37"/>
        <v>10.5</v>
      </c>
      <c r="H48" s="12">
        <f t="shared" si="37"/>
        <v>11</v>
      </c>
      <c r="I48" s="12">
        <f t="shared" si="37"/>
        <v>11.5</v>
      </c>
      <c r="J48" s="12">
        <f t="shared" si="37"/>
        <v>12</v>
      </c>
      <c r="K48" s="12">
        <f t="shared" si="37"/>
        <v>12.5</v>
      </c>
      <c r="L48" s="12">
        <f t="shared" si="37"/>
        <v>13</v>
      </c>
      <c r="M48" s="12">
        <f t="shared" si="37"/>
        <v>13.5</v>
      </c>
      <c r="N48" s="12">
        <f t="shared" si="37"/>
        <v>14</v>
      </c>
      <c r="O48" s="12">
        <f t="shared" si="37"/>
        <v>14.5</v>
      </c>
      <c r="P48" s="12">
        <f t="shared" si="37"/>
        <v>15</v>
      </c>
      <c r="Q48" s="12">
        <f t="shared" si="37"/>
        <v>15.5</v>
      </c>
      <c r="R48" s="12">
        <f t="shared" si="37"/>
        <v>16</v>
      </c>
      <c r="S48" s="12">
        <f t="shared" si="37"/>
        <v>16.5</v>
      </c>
      <c r="T48" s="12">
        <f t="shared" si="37"/>
        <v>17</v>
      </c>
      <c r="U48" s="12">
        <f t="shared" si="37"/>
        <v>17.5</v>
      </c>
      <c r="V48" s="12">
        <f t="shared" si="37"/>
        <v>18</v>
      </c>
    </row>
    <row r="49" spans="3:22" hidden="1" x14ac:dyDescent="0.25">
      <c r="C49" s="12">
        <f t="shared" ref="C49:V49" si="38">C$8+$B25</f>
        <v>9</v>
      </c>
      <c r="D49" s="12">
        <f t="shared" si="38"/>
        <v>9.5</v>
      </c>
      <c r="E49" s="12">
        <f t="shared" si="38"/>
        <v>10</v>
      </c>
      <c r="F49" s="12">
        <f t="shared" si="38"/>
        <v>10.5</v>
      </c>
      <c r="G49" s="12">
        <f t="shared" si="38"/>
        <v>11</v>
      </c>
      <c r="H49" s="12">
        <f t="shared" si="38"/>
        <v>11.5</v>
      </c>
      <c r="I49" s="12">
        <f t="shared" si="38"/>
        <v>12</v>
      </c>
      <c r="J49" s="12">
        <f t="shared" si="38"/>
        <v>12.5</v>
      </c>
      <c r="K49" s="12">
        <f t="shared" si="38"/>
        <v>13</v>
      </c>
      <c r="L49" s="12">
        <f t="shared" si="38"/>
        <v>13.5</v>
      </c>
      <c r="M49" s="12">
        <f t="shared" si="38"/>
        <v>14</v>
      </c>
      <c r="N49" s="12">
        <f t="shared" si="38"/>
        <v>14.5</v>
      </c>
      <c r="O49" s="12">
        <f t="shared" si="38"/>
        <v>15</v>
      </c>
      <c r="P49" s="12">
        <f t="shared" si="38"/>
        <v>15.5</v>
      </c>
      <c r="Q49" s="12">
        <f t="shared" si="38"/>
        <v>16</v>
      </c>
      <c r="R49" s="12">
        <f t="shared" si="38"/>
        <v>16.5</v>
      </c>
      <c r="S49" s="12">
        <f t="shared" si="38"/>
        <v>17</v>
      </c>
      <c r="T49" s="12">
        <f t="shared" si="38"/>
        <v>17.5</v>
      </c>
      <c r="U49" s="12">
        <f t="shared" si="38"/>
        <v>18</v>
      </c>
      <c r="V49" s="12">
        <f t="shared" si="38"/>
        <v>18.5</v>
      </c>
    </row>
    <row r="50" spans="3:22" hidden="1" x14ac:dyDescent="0.25">
      <c r="C50" s="12">
        <f t="shared" ref="C50:V50" si="39">C$8+$B26</f>
        <v>9.5</v>
      </c>
      <c r="D50" s="12">
        <f t="shared" si="39"/>
        <v>10</v>
      </c>
      <c r="E50" s="12">
        <f t="shared" si="39"/>
        <v>10.5</v>
      </c>
      <c r="F50" s="12">
        <f t="shared" si="39"/>
        <v>11</v>
      </c>
      <c r="G50" s="12">
        <f t="shared" si="39"/>
        <v>11.5</v>
      </c>
      <c r="H50" s="12">
        <f t="shared" si="39"/>
        <v>12</v>
      </c>
      <c r="I50" s="12">
        <f t="shared" si="39"/>
        <v>12.5</v>
      </c>
      <c r="J50" s="12">
        <f t="shared" si="39"/>
        <v>13</v>
      </c>
      <c r="K50" s="12">
        <f t="shared" si="39"/>
        <v>13.5</v>
      </c>
      <c r="L50" s="12">
        <f t="shared" si="39"/>
        <v>14</v>
      </c>
      <c r="M50" s="12">
        <f t="shared" si="39"/>
        <v>14.5</v>
      </c>
      <c r="N50" s="12">
        <f t="shared" si="39"/>
        <v>15</v>
      </c>
      <c r="O50" s="12">
        <f t="shared" si="39"/>
        <v>15.5</v>
      </c>
      <c r="P50" s="12">
        <f t="shared" si="39"/>
        <v>16</v>
      </c>
      <c r="Q50" s="12">
        <f t="shared" si="39"/>
        <v>16.5</v>
      </c>
      <c r="R50" s="12">
        <f t="shared" si="39"/>
        <v>17</v>
      </c>
      <c r="S50" s="12">
        <f t="shared" si="39"/>
        <v>17.5</v>
      </c>
      <c r="T50" s="12">
        <f t="shared" si="39"/>
        <v>18</v>
      </c>
      <c r="U50" s="12">
        <f t="shared" si="39"/>
        <v>18.5</v>
      </c>
      <c r="V50" s="12">
        <f t="shared" si="39"/>
        <v>19</v>
      </c>
    </row>
    <row r="51" spans="3:22" hidden="1" x14ac:dyDescent="0.25">
      <c r="C51" s="12">
        <f t="shared" ref="C51:V51" si="40">C$8+$B27</f>
        <v>10</v>
      </c>
      <c r="D51" s="12">
        <f t="shared" si="40"/>
        <v>10.5</v>
      </c>
      <c r="E51" s="12">
        <f t="shared" si="40"/>
        <v>11</v>
      </c>
      <c r="F51" s="12">
        <f t="shared" si="40"/>
        <v>11.5</v>
      </c>
      <c r="G51" s="12">
        <f t="shared" si="40"/>
        <v>12</v>
      </c>
      <c r="H51" s="12">
        <f t="shared" si="40"/>
        <v>12.5</v>
      </c>
      <c r="I51" s="12">
        <f t="shared" si="40"/>
        <v>13</v>
      </c>
      <c r="J51" s="12">
        <f t="shared" si="40"/>
        <v>13.5</v>
      </c>
      <c r="K51" s="12">
        <f t="shared" si="40"/>
        <v>14</v>
      </c>
      <c r="L51" s="12">
        <f t="shared" si="40"/>
        <v>14.5</v>
      </c>
      <c r="M51" s="12">
        <f t="shared" si="40"/>
        <v>15</v>
      </c>
      <c r="N51" s="12">
        <f t="shared" si="40"/>
        <v>15.5</v>
      </c>
      <c r="O51" s="12">
        <f t="shared" si="40"/>
        <v>16</v>
      </c>
      <c r="P51" s="12">
        <f t="shared" si="40"/>
        <v>16.5</v>
      </c>
      <c r="Q51" s="12">
        <f t="shared" si="40"/>
        <v>17</v>
      </c>
      <c r="R51" s="12">
        <f t="shared" si="40"/>
        <v>17.5</v>
      </c>
      <c r="S51" s="12">
        <f t="shared" si="40"/>
        <v>18</v>
      </c>
      <c r="T51" s="12">
        <f t="shared" si="40"/>
        <v>18.5</v>
      </c>
      <c r="U51" s="12">
        <f t="shared" si="40"/>
        <v>19</v>
      </c>
      <c r="V51" s="12">
        <f t="shared" si="40"/>
        <v>19.5</v>
      </c>
    </row>
    <row r="52" spans="3:22" hidden="1" x14ac:dyDescent="0.25">
      <c r="C52" s="12">
        <f t="shared" ref="C52:V52" si="41">C$8+$B28</f>
        <v>10.5</v>
      </c>
      <c r="D52" s="12">
        <f t="shared" si="41"/>
        <v>11</v>
      </c>
      <c r="E52" s="12">
        <f t="shared" si="41"/>
        <v>11.5</v>
      </c>
      <c r="F52" s="12">
        <f t="shared" si="41"/>
        <v>12</v>
      </c>
      <c r="G52" s="12">
        <f t="shared" si="41"/>
        <v>12.5</v>
      </c>
      <c r="H52" s="12">
        <f t="shared" si="41"/>
        <v>13</v>
      </c>
      <c r="I52" s="12">
        <f t="shared" si="41"/>
        <v>13.5</v>
      </c>
      <c r="J52" s="12">
        <f t="shared" si="41"/>
        <v>14</v>
      </c>
      <c r="K52" s="12">
        <f t="shared" si="41"/>
        <v>14.5</v>
      </c>
      <c r="L52" s="12">
        <f t="shared" si="41"/>
        <v>15</v>
      </c>
      <c r="M52" s="12">
        <f t="shared" si="41"/>
        <v>15.5</v>
      </c>
      <c r="N52" s="12">
        <f t="shared" si="41"/>
        <v>16</v>
      </c>
      <c r="O52" s="12">
        <f t="shared" si="41"/>
        <v>16.5</v>
      </c>
      <c r="P52" s="12">
        <f t="shared" si="41"/>
        <v>17</v>
      </c>
      <c r="Q52" s="12">
        <f t="shared" si="41"/>
        <v>17.5</v>
      </c>
      <c r="R52" s="12">
        <f t="shared" si="41"/>
        <v>18</v>
      </c>
      <c r="S52" s="12">
        <f t="shared" si="41"/>
        <v>18.5</v>
      </c>
      <c r="T52" s="12">
        <f t="shared" si="41"/>
        <v>19</v>
      </c>
      <c r="U52" s="12">
        <f t="shared" si="41"/>
        <v>19.5</v>
      </c>
      <c r="V52" s="12">
        <f t="shared" si="41"/>
        <v>20</v>
      </c>
    </row>
    <row r="53" spans="3:22" hidden="1" x14ac:dyDescent="0.25"/>
    <row r="54" spans="3:22" hidden="1" x14ac:dyDescent="0.25">
      <c r="C54" s="2" t="s">
        <v>0</v>
      </c>
    </row>
    <row r="55" spans="3:22" hidden="1" x14ac:dyDescent="0.25">
      <c r="C55" s="13">
        <f t="shared" ref="C55:V55" si="42">100*(1+$E$5)^C33*(1-VLOOKUP(C33,alíquota_PGBL,2))</f>
        <v>71.500000000000014</v>
      </c>
      <c r="D55" s="13">
        <f t="shared" si="42"/>
        <v>74.989832644165858</v>
      </c>
      <c r="E55" s="13">
        <f t="shared" si="42"/>
        <v>84.7</v>
      </c>
      <c r="F55" s="13">
        <f t="shared" si="42"/>
        <v>88.834109440011844</v>
      </c>
      <c r="G55" s="13">
        <f t="shared" si="42"/>
        <v>93.17000000000003</v>
      </c>
      <c r="H55" s="13">
        <f t="shared" si="42"/>
        <v>97.717520384013028</v>
      </c>
      <c r="I55" s="13">
        <f t="shared" si="42"/>
        <v>109.80750000000003</v>
      </c>
      <c r="J55" s="13">
        <f t="shared" si="42"/>
        <v>115.16707759544396</v>
      </c>
      <c r="K55" s="13">
        <f t="shared" si="42"/>
        <v>120.78825000000003</v>
      </c>
      <c r="L55" s="13">
        <f t="shared" si="42"/>
        <v>126.68378535498834</v>
      </c>
      <c r="M55" s="13">
        <f t="shared" si="42"/>
        <v>141.72488000000007</v>
      </c>
      <c r="N55" s="13">
        <f t="shared" si="42"/>
        <v>148.64230814985302</v>
      </c>
      <c r="O55" s="13">
        <f t="shared" si="42"/>
        <v>155.89736800000011</v>
      </c>
      <c r="P55" s="13">
        <f t="shared" si="42"/>
        <v>163.50653896483834</v>
      </c>
      <c r="Q55" s="13">
        <f t="shared" si="42"/>
        <v>182.20504885000008</v>
      </c>
      <c r="R55" s="13">
        <f t="shared" si="42"/>
        <v>191.09826741515482</v>
      </c>
      <c r="S55" s="13">
        <f t="shared" si="42"/>
        <v>200.42555373500011</v>
      </c>
      <c r="T55" s="13">
        <f t="shared" si="42"/>
        <v>210.20809415667028</v>
      </c>
      <c r="U55" s="13">
        <f t="shared" si="42"/>
        <v>233.4368214090002</v>
      </c>
      <c r="V55" s="13">
        <f t="shared" si="42"/>
        <v>244.8306037824749</v>
      </c>
    </row>
    <row r="56" spans="3:22" hidden="1" x14ac:dyDescent="0.25">
      <c r="C56" s="13">
        <f t="shared" ref="C56:V56" si="43">100*(1+$E$5)^C34*(1-VLOOKUP(C34,alíquota_PGBL,2))</f>
        <v>74.989832644165858</v>
      </c>
      <c r="D56" s="13">
        <f t="shared" si="43"/>
        <v>84.7</v>
      </c>
      <c r="E56" s="13">
        <f t="shared" si="43"/>
        <v>88.834109440011844</v>
      </c>
      <c r="F56" s="13">
        <f t="shared" si="43"/>
        <v>93.17000000000003</v>
      </c>
      <c r="G56" s="13">
        <f t="shared" si="43"/>
        <v>97.717520384013028</v>
      </c>
      <c r="H56" s="13">
        <f t="shared" si="43"/>
        <v>109.80750000000003</v>
      </c>
      <c r="I56" s="13">
        <f t="shared" si="43"/>
        <v>115.16707759544396</v>
      </c>
      <c r="J56" s="13">
        <f t="shared" si="43"/>
        <v>120.78825000000003</v>
      </c>
      <c r="K56" s="13">
        <f t="shared" si="43"/>
        <v>126.68378535498834</v>
      </c>
      <c r="L56" s="13">
        <f t="shared" si="43"/>
        <v>141.72488000000007</v>
      </c>
      <c r="M56" s="13">
        <f t="shared" si="43"/>
        <v>148.64230814985302</v>
      </c>
      <c r="N56" s="13">
        <f t="shared" si="43"/>
        <v>155.89736800000011</v>
      </c>
      <c r="O56" s="13">
        <f t="shared" si="43"/>
        <v>163.50653896483834</v>
      </c>
      <c r="P56" s="13">
        <f t="shared" si="43"/>
        <v>182.20504885000008</v>
      </c>
      <c r="Q56" s="13">
        <f t="shared" si="43"/>
        <v>191.09826741515482</v>
      </c>
      <c r="R56" s="13">
        <f t="shared" si="43"/>
        <v>200.42555373500011</v>
      </c>
      <c r="S56" s="13">
        <f t="shared" si="43"/>
        <v>210.20809415667028</v>
      </c>
      <c r="T56" s="13">
        <f t="shared" si="43"/>
        <v>233.4368214090002</v>
      </c>
      <c r="U56" s="13">
        <f t="shared" si="43"/>
        <v>244.8306037824749</v>
      </c>
      <c r="V56" s="13">
        <f t="shared" si="43"/>
        <v>256.78050354990023</v>
      </c>
    </row>
    <row r="57" spans="3:22" hidden="1" x14ac:dyDescent="0.25">
      <c r="C57" s="13">
        <f t="shared" ref="C57:V57" si="44">100*(1+$E$5)^C35*(1-VLOOKUP(C35,alíquota_PGBL,2))</f>
        <v>84.7</v>
      </c>
      <c r="D57" s="13">
        <f t="shared" si="44"/>
        <v>88.834109440011844</v>
      </c>
      <c r="E57" s="13">
        <f t="shared" si="44"/>
        <v>93.17000000000003</v>
      </c>
      <c r="F57" s="13">
        <f t="shared" si="44"/>
        <v>97.717520384013028</v>
      </c>
      <c r="G57" s="13">
        <f t="shared" si="44"/>
        <v>109.80750000000003</v>
      </c>
      <c r="H57" s="13">
        <f t="shared" si="44"/>
        <v>115.16707759544396</v>
      </c>
      <c r="I57" s="13">
        <f t="shared" si="44"/>
        <v>120.78825000000003</v>
      </c>
      <c r="J57" s="13">
        <f t="shared" si="44"/>
        <v>126.68378535498834</v>
      </c>
      <c r="K57" s="13">
        <f t="shared" si="44"/>
        <v>141.72488000000007</v>
      </c>
      <c r="L57" s="13">
        <f t="shared" si="44"/>
        <v>148.64230814985302</v>
      </c>
      <c r="M57" s="13">
        <f t="shared" si="44"/>
        <v>155.89736800000011</v>
      </c>
      <c r="N57" s="13">
        <f t="shared" si="44"/>
        <v>163.50653896483834</v>
      </c>
      <c r="O57" s="13">
        <f t="shared" si="44"/>
        <v>182.20504885000008</v>
      </c>
      <c r="P57" s="13">
        <f t="shared" si="44"/>
        <v>191.09826741515482</v>
      </c>
      <c r="Q57" s="13">
        <f t="shared" si="44"/>
        <v>200.42555373500011</v>
      </c>
      <c r="R57" s="13">
        <f t="shared" si="44"/>
        <v>210.20809415667028</v>
      </c>
      <c r="S57" s="13">
        <f t="shared" si="44"/>
        <v>233.4368214090002</v>
      </c>
      <c r="T57" s="13">
        <f t="shared" si="44"/>
        <v>244.8306037824749</v>
      </c>
      <c r="U57" s="13">
        <f t="shared" si="44"/>
        <v>256.78050354990023</v>
      </c>
      <c r="V57" s="13">
        <f t="shared" si="44"/>
        <v>269.3136641607224</v>
      </c>
    </row>
    <row r="58" spans="3:22" hidden="1" x14ac:dyDescent="0.25">
      <c r="C58" s="13">
        <f t="shared" ref="C58:V58" si="45">100*(1+$E$5)^C36*(1-VLOOKUP(C36,alíquota_PGBL,2))</f>
        <v>88.834109440011844</v>
      </c>
      <c r="D58" s="13">
        <f t="shared" si="45"/>
        <v>93.17000000000003</v>
      </c>
      <c r="E58" s="13">
        <f t="shared" si="45"/>
        <v>97.717520384013028</v>
      </c>
      <c r="F58" s="13">
        <f t="shared" si="45"/>
        <v>109.80750000000003</v>
      </c>
      <c r="G58" s="13">
        <f t="shared" si="45"/>
        <v>115.16707759544396</v>
      </c>
      <c r="H58" s="13">
        <f t="shared" si="45"/>
        <v>120.78825000000003</v>
      </c>
      <c r="I58" s="13">
        <f t="shared" si="45"/>
        <v>126.68378535498834</v>
      </c>
      <c r="J58" s="13">
        <f t="shared" si="45"/>
        <v>141.72488000000007</v>
      </c>
      <c r="K58" s="13">
        <f t="shared" si="45"/>
        <v>148.64230814985302</v>
      </c>
      <c r="L58" s="13">
        <f t="shared" si="45"/>
        <v>155.89736800000011</v>
      </c>
      <c r="M58" s="13">
        <f t="shared" si="45"/>
        <v>163.50653896483834</v>
      </c>
      <c r="N58" s="13">
        <f t="shared" si="45"/>
        <v>182.20504885000008</v>
      </c>
      <c r="O58" s="13">
        <f t="shared" si="45"/>
        <v>191.09826741515482</v>
      </c>
      <c r="P58" s="13">
        <f t="shared" si="45"/>
        <v>200.42555373500011</v>
      </c>
      <c r="Q58" s="13">
        <f t="shared" si="45"/>
        <v>210.20809415667028</v>
      </c>
      <c r="R58" s="13">
        <f t="shared" si="45"/>
        <v>233.4368214090002</v>
      </c>
      <c r="S58" s="13">
        <f t="shared" si="45"/>
        <v>244.8306037824749</v>
      </c>
      <c r="T58" s="13">
        <f t="shared" si="45"/>
        <v>256.78050354990023</v>
      </c>
      <c r="U58" s="13">
        <f t="shared" si="45"/>
        <v>269.3136641607224</v>
      </c>
      <c r="V58" s="13">
        <f t="shared" si="45"/>
        <v>282.45855390489021</v>
      </c>
    </row>
    <row r="59" spans="3:22" hidden="1" x14ac:dyDescent="0.25">
      <c r="C59" s="13">
        <f t="shared" ref="C59:V59" si="46">100*(1+$E$5)^C37*(1-VLOOKUP(C37,alíquota_PGBL,2))</f>
        <v>93.17000000000003</v>
      </c>
      <c r="D59" s="13">
        <f t="shared" si="46"/>
        <v>97.717520384013028</v>
      </c>
      <c r="E59" s="13">
        <f t="shared" si="46"/>
        <v>109.80750000000003</v>
      </c>
      <c r="F59" s="13">
        <f t="shared" si="46"/>
        <v>115.16707759544396</v>
      </c>
      <c r="G59" s="13">
        <f t="shared" si="46"/>
        <v>120.78825000000003</v>
      </c>
      <c r="H59" s="13">
        <f t="shared" si="46"/>
        <v>126.68378535498834</v>
      </c>
      <c r="I59" s="13">
        <f t="shared" si="46"/>
        <v>141.72488000000007</v>
      </c>
      <c r="J59" s="13">
        <f t="shared" si="46"/>
        <v>148.64230814985302</v>
      </c>
      <c r="K59" s="13">
        <f t="shared" si="46"/>
        <v>155.89736800000011</v>
      </c>
      <c r="L59" s="13">
        <f t="shared" si="46"/>
        <v>163.50653896483834</v>
      </c>
      <c r="M59" s="13">
        <f t="shared" si="46"/>
        <v>182.20504885000008</v>
      </c>
      <c r="N59" s="13">
        <f t="shared" si="46"/>
        <v>191.09826741515482</v>
      </c>
      <c r="O59" s="13">
        <f t="shared" si="46"/>
        <v>200.42555373500011</v>
      </c>
      <c r="P59" s="13">
        <f t="shared" si="46"/>
        <v>210.20809415667028</v>
      </c>
      <c r="Q59" s="13">
        <f t="shared" si="46"/>
        <v>233.4368214090002</v>
      </c>
      <c r="R59" s="13">
        <f t="shared" si="46"/>
        <v>244.8306037824749</v>
      </c>
      <c r="S59" s="13">
        <f t="shared" si="46"/>
        <v>256.78050354990023</v>
      </c>
      <c r="T59" s="13">
        <f t="shared" si="46"/>
        <v>269.3136641607224</v>
      </c>
      <c r="U59" s="13">
        <f t="shared" si="46"/>
        <v>282.45855390489021</v>
      </c>
      <c r="V59" s="13">
        <f t="shared" si="46"/>
        <v>296.24503057679465</v>
      </c>
    </row>
    <row r="60" spans="3:22" hidden="1" x14ac:dyDescent="0.25">
      <c r="C60" s="13">
        <f t="shared" ref="C60:V60" si="47">100*(1+$E$5)^C38*(1-VLOOKUP(C38,alíquota_PGBL,2))</f>
        <v>97.717520384013028</v>
      </c>
      <c r="D60" s="13">
        <f t="shared" si="47"/>
        <v>109.80750000000003</v>
      </c>
      <c r="E60" s="13">
        <f t="shared" si="47"/>
        <v>115.16707759544396</v>
      </c>
      <c r="F60" s="13">
        <f t="shared" si="47"/>
        <v>120.78825000000003</v>
      </c>
      <c r="G60" s="13">
        <f t="shared" si="47"/>
        <v>126.68378535498834</v>
      </c>
      <c r="H60" s="13">
        <f t="shared" si="47"/>
        <v>141.72488000000007</v>
      </c>
      <c r="I60" s="13">
        <f t="shared" si="47"/>
        <v>148.64230814985302</v>
      </c>
      <c r="J60" s="13">
        <f t="shared" si="47"/>
        <v>155.89736800000011</v>
      </c>
      <c r="K60" s="13">
        <f t="shared" si="47"/>
        <v>163.50653896483834</v>
      </c>
      <c r="L60" s="13">
        <f t="shared" si="47"/>
        <v>182.20504885000008</v>
      </c>
      <c r="M60" s="13">
        <f t="shared" si="47"/>
        <v>191.09826741515482</v>
      </c>
      <c r="N60" s="13">
        <f t="shared" si="47"/>
        <v>200.42555373500011</v>
      </c>
      <c r="O60" s="13">
        <f t="shared" si="47"/>
        <v>210.20809415667028</v>
      </c>
      <c r="P60" s="13">
        <f t="shared" si="47"/>
        <v>233.4368214090002</v>
      </c>
      <c r="Q60" s="13">
        <f t="shared" si="47"/>
        <v>244.8306037824749</v>
      </c>
      <c r="R60" s="13">
        <f t="shared" si="47"/>
        <v>256.78050354990023</v>
      </c>
      <c r="S60" s="13">
        <f t="shared" si="47"/>
        <v>269.3136641607224</v>
      </c>
      <c r="T60" s="13">
        <f t="shared" si="47"/>
        <v>282.45855390489021</v>
      </c>
      <c r="U60" s="13">
        <f t="shared" si="47"/>
        <v>296.24503057679465</v>
      </c>
      <c r="V60" s="13">
        <f t="shared" si="47"/>
        <v>310.70440929537926</v>
      </c>
    </row>
    <row r="61" spans="3:22" hidden="1" x14ac:dyDescent="0.25">
      <c r="C61" s="13">
        <f t="shared" ref="C61:V61" si="48">100*(1+$E$5)^C39*(1-VLOOKUP(C39,alíquota_PGBL,2))</f>
        <v>109.80750000000003</v>
      </c>
      <c r="D61" s="13">
        <f t="shared" si="48"/>
        <v>115.16707759544396</v>
      </c>
      <c r="E61" s="13">
        <f t="shared" si="48"/>
        <v>120.78825000000003</v>
      </c>
      <c r="F61" s="13">
        <f t="shared" si="48"/>
        <v>126.68378535498834</v>
      </c>
      <c r="G61" s="13">
        <f t="shared" si="48"/>
        <v>141.72488000000007</v>
      </c>
      <c r="H61" s="13">
        <f t="shared" si="48"/>
        <v>148.64230814985302</v>
      </c>
      <c r="I61" s="13">
        <f t="shared" si="48"/>
        <v>155.89736800000011</v>
      </c>
      <c r="J61" s="13">
        <f t="shared" si="48"/>
        <v>163.50653896483834</v>
      </c>
      <c r="K61" s="13">
        <f t="shared" si="48"/>
        <v>182.20504885000008</v>
      </c>
      <c r="L61" s="13">
        <f t="shared" si="48"/>
        <v>191.09826741515482</v>
      </c>
      <c r="M61" s="13">
        <f t="shared" si="48"/>
        <v>200.42555373500011</v>
      </c>
      <c r="N61" s="13">
        <f t="shared" si="48"/>
        <v>210.20809415667028</v>
      </c>
      <c r="O61" s="13">
        <f t="shared" si="48"/>
        <v>233.4368214090002</v>
      </c>
      <c r="P61" s="13">
        <f t="shared" si="48"/>
        <v>244.8306037824749</v>
      </c>
      <c r="Q61" s="13">
        <f t="shared" si="48"/>
        <v>256.78050354990023</v>
      </c>
      <c r="R61" s="13">
        <f t="shared" si="48"/>
        <v>269.3136641607224</v>
      </c>
      <c r="S61" s="13">
        <f t="shared" si="48"/>
        <v>282.45855390489021</v>
      </c>
      <c r="T61" s="13">
        <f t="shared" si="48"/>
        <v>296.24503057679465</v>
      </c>
      <c r="U61" s="13">
        <f t="shared" si="48"/>
        <v>310.70440929537926</v>
      </c>
      <c r="V61" s="13">
        <f t="shared" si="48"/>
        <v>325.86953363447412</v>
      </c>
    </row>
    <row r="62" spans="3:22" hidden="1" x14ac:dyDescent="0.25">
      <c r="C62" s="13">
        <f t="shared" ref="C62:V62" si="49">100*(1+$E$5)^C40*(1-VLOOKUP(C40,alíquota_PGBL,2))</f>
        <v>115.16707759544396</v>
      </c>
      <c r="D62" s="13">
        <f t="shared" si="49"/>
        <v>120.78825000000003</v>
      </c>
      <c r="E62" s="13">
        <f t="shared" si="49"/>
        <v>126.68378535498834</v>
      </c>
      <c r="F62" s="13">
        <f t="shared" si="49"/>
        <v>141.72488000000007</v>
      </c>
      <c r="G62" s="13">
        <f t="shared" si="49"/>
        <v>148.64230814985302</v>
      </c>
      <c r="H62" s="13">
        <f t="shared" si="49"/>
        <v>155.89736800000011</v>
      </c>
      <c r="I62" s="13">
        <f t="shared" si="49"/>
        <v>163.50653896483834</v>
      </c>
      <c r="J62" s="13">
        <f t="shared" si="49"/>
        <v>182.20504885000008</v>
      </c>
      <c r="K62" s="13">
        <f t="shared" si="49"/>
        <v>191.09826741515482</v>
      </c>
      <c r="L62" s="13">
        <f t="shared" si="49"/>
        <v>200.42555373500011</v>
      </c>
      <c r="M62" s="13">
        <f t="shared" si="49"/>
        <v>210.20809415667028</v>
      </c>
      <c r="N62" s="13">
        <f t="shared" si="49"/>
        <v>233.4368214090002</v>
      </c>
      <c r="O62" s="13">
        <f t="shared" si="49"/>
        <v>244.8306037824749</v>
      </c>
      <c r="P62" s="13">
        <f t="shared" si="49"/>
        <v>256.78050354990023</v>
      </c>
      <c r="Q62" s="13">
        <f t="shared" si="49"/>
        <v>269.3136641607224</v>
      </c>
      <c r="R62" s="13">
        <f t="shared" si="49"/>
        <v>282.45855390489021</v>
      </c>
      <c r="S62" s="13">
        <f t="shared" si="49"/>
        <v>296.24503057679465</v>
      </c>
      <c r="T62" s="13">
        <f t="shared" si="49"/>
        <v>310.70440929537926</v>
      </c>
      <c r="U62" s="13">
        <f t="shared" si="49"/>
        <v>325.86953363447412</v>
      </c>
      <c r="V62" s="13">
        <f t="shared" si="49"/>
        <v>341.77485022491726</v>
      </c>
    </row>
    <row r="63" spans="3:22" hidden="1" x14ac:dyDescent="0.25">
      <c r="C63" s="13">
        <f t="shared" ref="C63:V63" si="50">100*(1+$E$5)^C41*(1-VLOOKUP(C41,alíquota_PGBL,2))</f>
        <v>120.78825000000003</v>
      </c>
      <c r="D63" s="13">
        <f t="shared" si="50"/>
        <v>126.68378535498834</v>
      </c>
      <c r="E63" s="13">
        <f t="shared" si="50"/>
        <v>141.72488000000007</v>
      </c>
      <c r="F63" s="13">
        <f t="shared" si="50"/>
        <v>148.64230814985302</v>
      </c>
      <c r="G63" s="13">
        <f t="shared" si="50"/>
        <v>155.89736800000011</v>
      </c>
      <c r="H63" s="13">
        <f t="shared" si="50"/>
        <v>163.50653896483834</v>
      </c>
      <c r="I63" s="13">
        <f t="shared" si="50"/>
        <v>182.20504885000008</v>
      </c>
      <c r="J63" s="13">
        <f t="shared" si="50"/>
        <v>191.09826741515482</v>
      </c>
      <c r="K63" s="13">
        <f t="shared" si="50"/>
        <v>200.42555373500011</v>
      </c>
      <c r="L63" s="13">
        <f t="shared" si="50"/>
        <v>210.20809415667028</v>
      </c>
      <c r="M63" s="13">
        <f t="shared" si="50"/>
        <v>233.4368214090002</v>
      </c>
      <c r="N63" s="13">
        <f t="shared" si="50"/>
        <v>244.8306037824749</v>
      </c>
      <c r="O63" s="13">
        <f t="shared" si="50"/>
        <v>256.78050354990023</v>
      </c>
      <c r="P63" s="13">
        <f t="shared" si="50"/>
        <v>269.3136641607224</v>
      </c>
      <c r="Q63" s="13">
        <f t="shared" si="50"/>
        <v>282.45855390489021</v>
      </c>
      <c r="R63" s="13">
        <f t="shared" si="50"/>
        <v>296.24503057679465</v>
      </c>
      <c r="S63" s="13">
        <f t="shared" si="50"/>
        <v>310.70440929537926</v>
      </c>
      <c r="T63" s="13">
        <f t="shared" si="50"/>
        <v>325.86953363447412</v>
      </c>
      <c r="U63" s="13">
        <f t="shared" si="50"/>
        <v>341.77485022491726</v>
      </c>
      <c r="V63" s="13">
        <f t="shared" si="50"/>
        <v>358.45648699792156</v>
      </c>
    </row>
    <row r="64" spans="3:22" hidden="1" x14ac:dyDescent="0.25">
      <c r="C64" s="13">
        <f t="shared" ref="C64:V64" si="51">100*(1+$E$5)^C42*(1-VLOOKUP(C42,alíquota_PGBL,2))</f>
        <v>126.68378535498834</v>
      </c>
      <c r="D64" s="13">
        <f t="shared" si="51"/>
        <v>141.72488000000007</v>
      </c>
      <c r="E64" s="13">
        <f t="shared" si="51"/>
        <v>148.64230814985302</v>
      </c>
      <c r="F64" s="13">
        <f t="shared" si="51"/>
        <v>155.89736800000011</v>
      </c>
      <c r="G64" s="13">
        <f t="shared" si="51"/>
        <v>163.50653896483834</v>
      </c>
      <c r="H64" s="13">
        <f t="shared" si="51"/>
        <v>182.20504885000008</v>
      </c>
      <c r="I64" s="13">
        <f t="shared" si="51"/>
        <v>191.09826741515482</v>
      </c>
      <c r="J64" s="13">
        <f t="shared" si="51"/>
        <v>200.42555373500011</v>
      </c>
      <c r="K64" s="13">
        <f t="shared" si="51"/>
        <v>210.20809415667028</v>
      </c>
      <c r="L64" s="13">
        <f t="shared" si="51"/>
        <v>233.4368214090002</v>
      </c>
      <c r="M64" s="13">
        <f t="shared" si="51"/>
        <v>244.8306037824749</v>
      </c>
      <c r="N64" s="13">
        <f t="shared" si="51"/>
        <v>256.78050354990023</v>
      </c>
      <c r="O64" s="13">
        <f t="shared" si="51"/>
        <v>269.3136641607224</v>
      </c>
      <c r="P64" s="13">
        <f t="shared" si="51"/>
        <v>282.45855390489021</v>
      </c>
      <c r="Q64" s="13">
        <f t="shared" si="51"/>
        <v>296.24503057679465</v>
      </c>
      <c r="R64" s="13">
        <f t="shared" si="51"/>
        <v>310.70440929537926</v>
      </c>
      <c r="S64" s="13">
        <f t="shared" si="51"/>
        <v>325.86953363447412</v>
      </c>
      <c r="T64" s="13">
        <f t="shared" si="51"/>
        <v>341.77485022491726</v>
      </c>
      <c r="U64" s="13">
        <f t="shared" si="51"/>
        <v>358.45648699792156</v>
      </c>
      <c r="V64" s="13">
        <f t="shared" si="51"/>
        <v>375.952335247409</v>
      </c>
    </row>
    <row r="65" spans="3:22" hidden="1" x14ac:dyDescent="0.25">
      <c r="C65" s="13">
        <f t="shared" ref="C65:V65" si="52">100*(1+$E$5)^C43*(1-VLOOKUP(C43,alíquota_PGBL,2))</f>
        <v>141.72488000000007</v>
      </c>
      <c r="D65" s="13">
        <f t="shared" si="52"/>
        <v>148.64230814985302</v>
      </c>
      <c r="E65" s="13">
        <f t="shared" si="52"/>
        <v>155.89736800000011</v>
      </c>
      <c r="F65" s="13">
        <f t="shared" si="52"/>
        <v>163.50653896483834</v>
      </c>
      <c r="G65" s="13">
        <f t="shared" si="52"/>
        <v>182.20504885000008</v>
      </c>
      <c r="H65" s="13">
        <f t="shared" si="52"/>
        <v>191.09826741515482</v>
      </c>
      <c r="I65" s="13">
        <f t="shared" si="52"/>
        <v>200.42555373500011</v>
      </c>
      <c r="J65" s="13">
        <f t="shared" si="52"/>
        <v>210.20809415667028</v>
      </c>
      <c r="K65" s="13">
        <f t="shared" si="52"/>
        <v>233.4368214090002</v>
      </c>
      <c r="L65" s="13">
        <f t="shared" si="52"/>
        <v>244.8306037824749</v>
      </c>
      <c r="M65" s="13">
        <f t="shared" si="52"/>
        <v>256.78050354990023</v>
      </c>
      <c r="N65" s="13">
        <f t="shared" si="52"/>
        <v>269.3136641607224</v>
      </c>
      <c r="O65" s="13">
        <f t="shared" si="52"/>
        <v>282.45855390489021</v>
      </c>
      <c r="P65" s="13">
        <f t="shared" si="52"/>
        <v>296.24503057679465</v>
      </c>
      <c r="Q65" s="13">
        <f t="shared" si="52"/>
        <v>310.70440929537926</v>
      </c>
      <c r="R65" s="13">
        <f t="shared" si="52"/>
        <v>325.86953363447412</v>
      </c>
      <c r="S65" s="13">
        <f t="shared" si="52"/>
        <v>341.77485022491726</v>
      </c>
      <c r="T65" s="13">
        <f t="shared" si="52"/>
        <v>358.45648699792156</v>
      </c>
      <c r="U65" s="13">
        <f t="shared" si="52"/>
        <v>375.952335247409</v>
      </c>
      <c r="V65" s="13">
        <f t="shared" si="52"/>
        <v>394.30213569771371</v>
      </c>
    </row>
    <row r="66" spans="3:22" hidden="1" x14ac:dyDescent="0.25">
      <c r="C66" s="13">
        <f t="shared" ref="C66:V66" si="53">100*(1+$E$5)^C44*(1-VLOOKUP(C44,alíquota_PGBL,2))</f>
        <v>148.64230814985302</v>
      </c>
      <c r="D66" s="13">
        <f t="shared" si="53"/>
        <v>155.89736800000011</v>
      </c>
      <c r="E66" s="13">
        <f t="shared" si="53"/>
        <v>163.50653896483834</v>
      </c>
      <c r="F66" s="13">
        <f t="shared" si="53"/>
        <v>182.20504885000008</v>
      </c>
      <c r="G66" s="13">
        <f t="shared" si="53"/>
        <v>191.09826741515482</v>
      </c>
      <c r="H66" s="13">
        <f t="shared" si="53"/>
        <v>200.42555373500011</v>
      </c>
      <c r="I66" s="13">
        <f t="shared" si="53"/>
        <v>210.20809415667028</v>
      </c>
      <c r="J66" s="13">
        <f t="shared" si="53"/>
        <v>233.4368214090002</v>
      </c>
      <c r="K66" s="13">
        <f t="shared" si="53"/>
        <v>244.8306037824749</v>
      </c>
      <c r="L66" s="13">
        <f t="shared" si="53"/>
        <v>256.78050354990023</v>
      </c>
      <c r="M66" s="13">
        <f t="shared" si="53"/>
        <v>269.3136641607224</v>
      </c>
      <c r="N66" s="13">
        <f t="shared" si="53"/>
        <v>282.45855390489021</v>
      </c>
      <c r="O66" s="13">
        <f t="shared" si="53"/>
        <v>296.24503057679465</v>
      </c>
      <c r="P66" s="13">
        <f t="shared" si="53"/>
        <v>310.70440929537926</v>
      </c>
      <c r="Q66" s="13">
        <f t="shared" si="53"/>
        <v>325.86953363447412</v>
      </c>
      <c r="R66" s="13">
        <f t="shared" si="53"/>
        <v>341.77485022491726</v>
      </c>
      <c r="S66" s="13">
        <f t="shared" si="53"/>
        <v>358.45648699792156</v>
      </c>
      <c r="T66" s="13">
        <f t="shared" si="53"/>
        <v>375.952335247409</v>
      </c>
      <c r="U66" s="13">
        <f t="shared" si="53"/>
        <v>394.30213569771371</v>
      </c>
      <c r="V66" s="13">
        <f t="shared" si="53"/>
        <v>413.54756877214993</v>
      </c>
    </row>
    <row r="67" spans="3:22" hidden="1" x14ac:dyDescent="0.25">
      <c r="C67" s="13">
        <f t="shared" ref="C67:V67" si="54">100*(1+$E$5)^C45*(1-VLOOKUP(C45,alíquota_PGBL,2))</f>
        <v>155.89736800000011</v>
      </c>
      <c r="D67" s="13">
        <f t="shared" si="54"/>
        <v>163.50653896483834</v>
      </c>
      <c r="E67" s="13">
        <f t="shared" si="54"/>
        <v>182.20504885000008</v>
      </c>
      <c r="F67" s="13">
        <f t="shared" si="54"/>
        <v>191.09826741515482</v>
      </c>
      <c r="G67" s="13">
        <f t="shared" si="54"/>
        <v>200.42555373500011</v>
      </c>
      <c r="H67" s="13">
        <f t="shared" si="54"/>
        <v>210.20809415667028</v>
      </c>
      <c r="I67" s="13">
        <f t="shared" si="54"/>
        <v>233.4368214090002</v>
      </c>
      <c r="J67" s="13">
        <f t="shared" si="54"/>
        <v>244.8306037824749</v>
      </c>
      <c r="K67" s="13">
        <f t="shared" si="54"/>
        <v>256.78050354990023</v>
      </c>
      <c r="L67" s="13">
        <f t="shared" si="54"/>
        <v>269.3136641607224</v>
      </c>
      <c r="M67" s="13">
        <f t="shared" si="54"/>
        <v>282.45855390489021</v>
      </c>
      <c r="N67" s="13">
        <f t="shared" si="54"/>
        <v>296.24503057679465</v>
      </c>
      <c r="O67" s="13">
        <f t="shared" si="54"/>
        <v>310.70440929537926</v>
      </c>
      <c r="P67" s="13">
        <f t="shared" si="54"/>
        <v>325.86953363447412</v>
      </c>
      <c r="Q67" s="13">
        <f t="shared" si="54"/>
        <v>341.77485022491726</v>
      </c>
      <c r="R67" s="13">
        <f t="shared" si="54"/>
        <v>358.45648699792156</v>
      </c>
      <c r="S67" s="13">
        <f t="shared" si="54"/>
        <v>375.952335247409</v>
      </c>
      <c r="T67" s="13">
        <f t="shared" si="54"/>
        <v>394.30213569771371</v>
      </c>
      <c r="U67" s="13">
        <f t="shared" si="54"/>
        <v>413.54756877214993</v>
      </c>
      <c r="V67" s="13">
        <f t="shared" si="54"/>
        <v>433.73234926748506</v>
      </c>
    </row>
    <row r="68" spans="3:22" hidden="1" x14ac:dyDescent="0.25">
      <c r="C68" s="13">
        <f t="shared" ref="C68:V68" si="55">100*(1+$E$5)^C46*(1-VLOOKUP(C46,alíquota_PGBL,2))</f>
        <v>163.50653896483834</v>
      </c>
      <c r="D68" s="13">
        <f t="shared" si="55"/>
        <v>182.20504885000008</v>
      </c>
      <c r="E68" s="13">
        <f t="shared" si="55"/>
        <v>191.09826741515482</v>
      </c>
      <c r="F68" s="13">
        <f t="shared" si="55"/>
        <v>200.42555373500011</v>
      </c>
      <c r="G68" s="13">
        <f t="shared" si="55"/>
        <v>210.20809415667028</v>
      </c>
      <c r="H68" s="13">
        <f t="shared" si="55"/>
        <v>233.4368214090002</v>
      </c>
      <c r="I68" s="13">
        <f t="shared" si="55"/>
        <v>244.8306037824749</v>
      </c>
      <c r="J68" s="13">
        <f t="shared" si="55"/>
        <v>256.78050354990023</v>
      </c>
      <c r="K68" s="13">
        <f t="shared" si="55"/>
        <v>269.3136641607224</v>
      </c>
      <c r="L68" s="13">
        <f t="shared" si="55"/>
        <v>282.45855390489021</v>
      </c>
      <c r="M68" s="13">
        <f t="shared" si="55"/>
        <v>296.24503057679465</v>
      </c>
      <c r="N68" s="13">
        <f t="shared" si="55"/>
        <v>310.70440929537926</v>
      </c>
      <c r="O68" s="13">
        <f t="shared" si="55"/>
        <v>325.86953363447412</v>
      </c>
      <c r="P68" s="13">
        <f t="shared" si="55"/>
        <v>341.77485022491726</v>
      </c>
      <c r="Q68" s="13">
        <f t="shared" si="55"/>
        <v>358.45648699792156</v>
      </c>
      <c r="R68" s="13">
        <f t="shared" si="55"/>
        <v>375.952335247409</v>
      </c>
      <c r="S68" s="13">
        <f t="shared" si="55"/>
        <v>394.30213569771371</v>
      </c>
      <c r="T68" s="13">
        <f t="shared" si="55"/>
        <v>413.54756877214993</v>
      </c>
      <c r="U68" s="13">
        <f t="shared" si="55"/>
        <v>433.73234926748506</v>
      </c>
      <c r="V68" s="13">
        <f t="shared" si="55"/>
        <v>454.90232564936491</v>
      </c>
    </row>
    <row r="69" spans="3:22" hidden="1" x14ac:dyDescent="0.25">
      <c r="C69" s="13">
        <f t="shared" ref="C69:V69" si="56">100*(1+$E$5)^C47*(1-VLOOKUP(C47,alíquota_PGBL,2))</f>
        <v>182.20504885000008</v>
      </c>
      <c r="D69" s="13">
        <f t="shared" si="56"/>
        <v>191.09826741515482</v>
      </c>
      <c r="E69" s="13">
        <f t="shared" si="56"/>
        <v>200.42555373500011</v>
      </c>
      <c r="F69" s="13">
        <f t="shared" si="56"/>
        <v>210.20809415667028</v>
      </c>
      <c r="G69" s="13">
        <f t="shared" si="56"/>
        <v>233.4368214090002</v>
      </c>
      <c r="H69" s="13">
        <f t="shared" si="56"/>
        <v>244.8306037824749</v>
      </c>
      <c r="I69" s="13">
        <f t="shared" si="56"/>
        <v>256.78050354990023</v>
      </c>
      <c r="J69" s="13">
        <f t="shared" si="56"/>
        <v>269.3136641607224</v>
      </c>
      <c r="K69" s="13">
        <f t="shared" si="56"/>
        <v>282.45855390489021</v>
      </c>
      <c r="L69" s="13">
        <f t="shared" si="56"/>
        <v>296.24503057679465</v>
      </c>
      <c r="M69" s="13">
        <f t="shared" si="56"/>
        <v>310.70440929537926</v>
      </c>
      <c r="N69" s="13">
        <f t="shared" si="56"/>
        <v>325.86953363447412</v>
      </c>
      <c r="O69" s="13">
        <f t="shared" si="56"/>
        <v>341.77485022491726</v>
      </c>
      <c r="P69" s="13">
        <f t="shared" si="56"/>
        <v>358.45648699792156</v>
      </c>
      <c r="Q69" s="13">
        <f t="shared" si="56"/>
        <v>375.952335247409</v>
      </c>
      <c r="R69" s="13">
        <f t="shared" si="56"/>
        <v>394.30213569771371</v>
      </c>
      <c r="S69" s="13">
        <f t="shared" si="56"/>
        <v>413.54756877214993</v>
      </c>
      <c r="T69" s="13">
        <f t="shared" si="56"/>
        <v>433.73234926748506</v>
      </c>
      <c r="U69" s="13">
        <f t="shared" si="56"/>
        <v>454.90232564936491</v>
      </c>
      <c r="V69" s="13">
        <f t="shared" si="56"/>
        <v>477.10558419423364</v>
      </c>
    </row>
    <row r="70" spans="3:22" hidden="1" x14ac:dyDescent="0.25">
      <c r="C70" s="13">
        <f t="shared" ref="C70:V70" si="57">100*(1+$E$5)^C48*(1-VLOOKUP(C48,alíquota_PGBL,2))</f>
        <v>191.09826741515482</v>
      </c>
      <c r="D70" s="13">
        <f t="shared" si="57"/>
        <v>200.42555373500011</v>
      </c>
      <c r="E70" s="13">
        <f t="shared" si="57"/>
        <v>210.20809415667028</v>
      </c>
      <c r="F70" s="13">
        <f t="shared" si="57"/>
        <v>233.4368214090002</v>
      </c>
      <c r="G70" s="13">
        <f t="shared" si="57"/>
        <v>244.8306037824749</v>
      </c>
      <c r="H70" s="13">
        <f t="shared" si="57"/>
        <v>256.78050354990023</v>
      </c>
      <c r="I70" s="13">
        <f t="shared" si="57"/>
        <v>269.3136641607224</v>
      </c>
      <c r="J70" s="13">
        <f t="shared" si="57"/>
        <v>282.45855390489021</v>
      </c>
      <c r="K70" s="13">
        <f t="shared" si="57"/>
        <v>296.24503057679465</v>
      </c>
      <c r="L70" s="13">
        <f t="shared" si="57"/>
        <v>310.70440929537926</v>
      </c>
      <c r="M70" s="13">
        <f t="shared" si="57"/>
        <v>325.86953363447412</v>
      </c>
      <c r="N70" s="13">
        <f t="shared" si="57"/>
        <v>341.77485022491726</v>
      </c>
      <c r="O70" s="13">
        <f t="shared" si="57"/>
        <v>358.45648699792156</v>
      </c>
      <c r="P70" s="13">
        <f t="shared" si="57"/>
        <v>375.952335247409</v>
      </c>
      <c r="Q70" s="13">
        <f t="shared" si="57"/>
        <v>394.30213569771371</v>
      </c>
      <c r="R70" s="13">
        <f t="shared" si="57"/>
        <v>413.54756877214993</v>
      </c>
      <c r="S70" s="13">
        <f t="shared" si="57"/>
        <v>433.73234926748506</v>
      </c>
      <c r="T70" s="13">
        <f t="shared" si="57"/>
        <v>454.90232564936491</v>
      </c>
      <c r="U70" s="13">
        <f t="shared" si="57"/>
        <v>477.10558419423364</v>
      </c>
      <c r="V70" s="13">
        <f t="shared" si="57"/>
        <v>500.3925582143014</v>
      </c>
    </row>
    <row r="71" spans="3:22" hidden="1" x14ac:dyDescent="0.25">
      <c r="C71" s="13">
        <f t="shared" ref="C71:V71" si="58">100*(1+$E$5)^C49*(1-VLOOKUP(C49,alíquota_PGBL,2))</f>
        <v>200.42555373500011</v>
      </c>
      <c r="D71" s="13">
        <f t="shared" si="58"/>
        <v>210.20809415667028</v>
      </c>
      <c r="E71" s="13">
        <f t="shared" si="58"/>
        <v>233.4368214090002</v>
      </c>
      <c r="F71" s="13">
        <f t="shared" si="58"/>
        <v>244.8306037824749</v>
      </c>
      <c r="G71" s="13">
        <f t="shared" si="58"/>
        <v>256.78050354990023</v>
      </c>
      <c r="H71" s="13">
        <f t="shared" si="58"/>
        <v>269.3136641607224</v>
      </c>
      <c r="I71" s="13">
        <f t="shared" si="58"/>
        <v>282.45855390489021</v>
      </c>
      <c r="J71" s="13">
        <f t="shared" si="58"/>
        <v>296.24503057679465</v>
      </c>
      <c r="K71" s="13">
        <f t="shared" si="58"/>
        <v>310.70440929537926</v>
      </c>
      <c r="L71" s="13">
        <f t="shared" si="58"/>
        <v>325.86953363447412</v>
      </c>
      <c r="M71" s="13">
        <f t="shared" si="58"/>
        <v>341.77485022491726</v>
      </c>
      <c r="N71" s="13">
        <f t="shared" si="58"/>
        <v>358.45648699792156</v>
      </c>
      <c r="O71" s="13">
        <f t="shared" si="58"/>
        <v>375.952335247409</v>
      </c>
      <c r="P71" s="13">
        <f t="shared" si="58"/>
        <v>394.30213569771371</v>
      </c>
      <c r="Q71" s="13">
        <f t="shared" si="58"/>
        <v>413.54756877214993</v>
      </c>
      <c r="R71" s="13">
        <f t="shared" si="58"/>
        <v>433.73234926748506</v>
      </c>
      <c r="S71" s="13">
        <f t="shared" si="58"/>
        <v>454.90232564936491</v>
      </c>
      <c r="T71" s="13">
        <f t="shared" si="58"/>
        <v>477.10558419423364</v>
      </c>
      <c r="U71" s="13">
        <f t="shared" si="58"/>
        <v>500.3925582143014</v>
      </c>
      <c r="V71" s="13">
        <f t="shared" si="58"/>
        <v>524.81614261365712</v>
      </c>
    </row>
    <row r="72" spans="3:22" hidden="1" x14ac:dyDescent="0.25">
      <c r="C72" s="13">
        <f t="shared" ref="C72:V72" si="59">100*(1+$E$5)^C50*(1-VLOOKUP(C50,alíquota_PGBL,2))</f>
        <v>210.20809415667028</v>
      </c>
      <c r="D72" s="13">
        <f t="shared" si="59"/>
        <v>233.4368214090002</v>
      </c>
      <c r="E72" s="13">
        <f t="shared" si="59"/>
        <v>244.8306037824749</v>
      </c>
      <c r="F72" s="13">
        <f t="shared" si="59"/>
        <v>256.78050354990023</v>
      </c>
      <c r="G72" s="13">
        <f t="shared" si="59"/>
        <v>269.3136641607224</v>
      </c>
      <c r="H72" s="13">
        <f t="shared" si="59"/>
        <v>282.45855390489021</v>
      </c>
      <c r="I72" s="13">
        <f t="shared" si="59"/>
        <v>296.24503057679465</v>
      </c>
      <c r="J72" s="13">
        <f t="shared" si="59"/>
        <v>310.70440929537926</v>
      </c>
      <c r="K72" s="13">
        <f t="shared" si="59"/>
        <v>325.86953363447412</v>
      </c>
      <c r="L72" s="13">
        <f t="shared" si="59"/>
        <v>341.77485022491726</v>
      </c>
      <c r="M72" s="13">
        <f t="shared" si="59"/>
        <v>358.45648699792156</v>
      </c>
      <c r="N72" s="13">
        <f t="shared" si="59"/>
        <v>375.952335247409</v>
      </c>
      <c r="O72" s="13">
        <f t="shared" si="59"/>
        <v>394.30213569771371</v>
      </c>
      <c r="P72" s="13">
        <f t="shared" si="59"/>
        <v>413.54756877214993</v>
      </c>
      <c r="Q72" s="13">
        <f t="shared" si="59"/>
        <v>433.73234926748506</v>
      </c>
      <c r="R72" s="13">
        <f t="shared" si="59"/>
        <v>454.90232564936491</v>
      </c>
      <c r="S72" s="13">
        <f t="shared" si="59"/>
        <v>477.10558419423364</v>
      </c>
      <c r="T72" s="13">
        <f t="shared" si="59"/>
        <v>500.3925582143014</v>
      </c>
      <c r="U72" s="13">
        <f t="shared" si="59"/>
        <v>524.81614261365712</v>
      </c>
      <c r="V72" s="13">
        <f t="shared" si="59"/>
        <v>550.43181403573169</v>
      </c>
    </row>
    <row r="73" spans="3:22" hidden="1" x14ac:dyDescent="0.25">
      <c r="C73" s="13">
        <f t="shared" ref="C73:V73" si="60">100*(1+$E$5)^C51*(1-VLOOKUP(C51,alíquota_PGBL,2))</f>
        <v>233.4368214090002</v>
      </c>
      <c r="D73" s="13">
        <f t="shared" si="60"/>
        <v>244.8306037824749</v>
      </c>
      <c r="E73" s="13">
        <f t="shared" si="60"/>
        <v>256.78050354990023</v>
      </c>
      <c r="F73" s="13">
        <f t="shared" si="60"/>
        <v>269.3136641607224</v>
      </c>
      <c r="G73" s="13">
        <f t="shared" si="60"/>
        <v>282.45855390489021</v>
      </c>
      <c r="H73" s="13">
        <f t="shared" si="60"/>
        <v>296.24503057679465</v>
      </c>
      <c r="I73" s="13">
        <f t="shared" si="60"/>
        <v>310.70440929537926</v>
      </c>
      <c r="J73" s="13">
        <f t="shared" si="60"/>
        <v>325.86953363447412</v>
      </c>
      <c r="K73" s="13">
        <f t="shared" si="60"/>
        <v>341.77485022491726</v>
      </c>
      <c r="L73" s="13">
        <f t="shared" si="60"/>
        <v>358.45648699792156</v>
      </c>
      <c r="M73" s="13">
        <f t="shared" si="60"/>
        <v>375.952335247409</v>
      </c>
      <c r="N73" s="13">
        <f t="shared" si="60"/>
        <v>394.30213569771371</v>
      </c>
      <c r="O73" s="13">
        <f t="shared" si="60"/>
        <v>413.54756877214993</v>
      </c>
      <c r="P73" s="13">
        <f t="shared" si="60"/>
        <v>433.73234926748506</v>
      </c>
      <c r="Q73" s="13">
        <f t="shared" si="60"/>
        <v>454.90232564936491</v>
      </c>
      <c r="R73" s="13">
        <f t="shared" si="60"/>
        <v>477.10558419423364</v>
      </c>
      <c r="S73" s="13">
        <f t="shared" si="60"/>
        <v>500.3925582143014</v>
      </c>
      <c r="T73" s="13">
        <f t="shared" si="60"/>
        <v>524.81614261365712</v>
      </c>
      <c r="U73" s="13">
        <f t="shared" si="60"/>
        <v>550.43181403573169</v>
      </c>
      <c r="V73" s="13">
        <f t="shared" si="60"/>
        <v>577.29775687502286</v>
      </c>
    </row>
    <row r="74" spans="3:22" hidden="1" x14ac:dyDescent="0.25">
      <c r="C74" s="13">
        <f t="shared" ref="C74:V74" si="61">100*(1+$E$5)^C52*(1-VLOOKUP(C52,alíquota_PGBL,2))</f>
        <v>244.8306037824749</v>
      </c>
      <c r="D74" s="13">
        <f t="shared" si="61"/>
        <v>256.78050354990023</v>
      </c>
      <c r="E74" s="13">
        <f t="shared" si="61"/>
        <v>269.3136641607224</v>
      </c>
      <c r="F74" s="13">
        <f t="shared" si="61"/>
        <v>282.45855390489021</v>
      </c>
      <c r="G74" s="13">
        <f t="shared" si="61"/>
        <v>296.24503057679465</v>
      </c>
      <c r="H74" s="13">
        <f t="shared" si="61"/>
        <v>310.70440929537926</v>
      </c>
      <c r="I74" s="13">
        <f t="shared" si="61"/>
        <v>325.86953363447412</v>
      </c>
      <c r="J74" s="13">
        <f t="shared" si="61"/>
        <v>341.77485022491726</v>
      </c>
      <c r="K74" s="13">
        <f t="shared" si="61"/>
        <v>358.45648699792156</v>
      </c>
      <c r="L74" s="13">
        <f t="shared" si="61"/>
        <v>375.952335247409</v>
      </c>
      <c r="M74" s="13">
        <f t="shared" si="61"/>
        <v>394.30213569771371</v>
      </c>
      <c r="N74" s="13">
        <f t="shared" si="61"/>
        <v>413.54756877214993</v>
      </c>
      <c r="O74" s="13">
        <f t="shared" si="61"/>
        <v>433.73234926748506</v>
      </c>
      <c r="P74" s="13">
        <f t="shared" si="61"/>
        <v>454.90232564936491</v>
      </c>
      <c r="Q74" s="13">
        <f t="shared" si="61"/>
        <v>477.10558419423364</v>
      </c>
      <c r="R74" s="13">
        <f t="shared" si="61"/>
        <v>500.3925582143014</v>
      </c>
      <c r="S74" s="13">
        <f t="shared" si="61"/>
        <v>524.81614261365712</v>
      </c>
      <c r="T74" s="13">
        <f t="shared" si="61"/>
        <v>550.43181403573169</v>
      </c>
      <c r="U74" s="13">
        <f t="shared" si="61"/>
        <v>577.29775687502286</v>
      </c>
      <c r="V74" s="13">
        <f t="shared" si="61"/>
        <v>605.47499543930485</v>
      </c>
    </row>
    <row r="75" spans="3:22" hidden="1" x14ac:dyDescent="0.25"/>
    <row r="76" spans="3:22" hidden="1" x14ac:dyDescent="0.25">
      <c r="C76" s="2" t="s">
        <v>2</v>
      </c>
    </row>
    <row r="77" spans="3:22" hidden="1" x14ac:dyDescent="0.25">
      <c r="C77" s="13">
        <f t="shared" ref="C77:V77" si="62">100*(1+$E$5)^$B9*(1-VLOOKUP($B9,alíquota_PGBL,2))</f>
        <v>68.172575131059858</v>
      </c>
      <c r="D77" s="13">
        <f t="shared" si="62"/>
        <v>68.172575131059858</v>
      </c>
      <c r="E77" s="13">
        <f t="shared" si="62"/>
        <v>68.172575131059858</v>
      </c>
      <c r="F77" s="13">
        <f t="shared" si="62"/>
        <v>68.172575131059858</v>
      </c>
      <c r="G77" s="13">
        <f t="shared" si="62"/>
        <v>68.172575131059858</v>
      </c>
      <c r="H77" s="13">
        <f t="shared" si="62"/>
        <v>68.172575131059858</v>
      </c>
      <c r="I77" s="13">
        <f t="shared" si="62"/>
        <v>68.172575131059858</v>
      </c>
      <c r="J77" s="13">
        <f t="shared" si="62"/>
        <v>68.172575131059858</v>
      </c>
      <c r="K77" s="13">
        <f t="shared" si="62"/>
        <v>68.172575131059858</v>
      </c>
      <c r="L77" s="13">
        <f t="shared" si="62"/>
        <v>68.172575131059858</v>
      </c>
      <c r="M77" s="13">
        <f t="shared" si="62"/>
        <v>68.172575131059858</v>
      </c>
      <c r="N77" s="13">
        <f t="shared" si="62"/>
        <v>68.172575131059858</v>
      </c>
      <c r="O77" s="13">
        <f t="shared" si="62"/>
        <v>68.172575131059858</v>
      </c>
      <c r="P77" s="13">
        <f t="shared" si="62"/>
        <v>68.172575131059858</v>
      </c>
      <c r="Q77" s="13">
        <f t="shared" si="62"/>
        <v>68.172575131059858</v>
      </c>
      <c r="R77" s="13">
        <f t="shared" si="62"/>
        <v>68.172575131059858</v>
      </c>
      <c r="S77" s="13">
        <f t="shared" si="62"/>
        <v>68.172575131059858</v>
      </c>
      <c r="T77" s="13">
        <f t="shared" si="62"/>
        <v>68.172575131059858</v>
      </c>
      <c r="U77" s="13">
        <f t="shared" si="62"/>
        <v>68.172575131059858</v>
      </c>
      <c r="V77" s="13">
        <f t="shared" si="62"/>
        <v>68.172575131059858</v>
      </c>
    </row>
    <row r="78" spans="3:22" hidden="1" x14ac:dyDescent="0.25">
      <c r="C78" s="13">
        <f t="shared" ref="C78:V78" si="63">100*(1+$E$5)^$B10*(1-VLOOKUP($B10,alíquota_PGBL,2))</f>
        <v>71.500000000000014</v>
      </c>
      <c r="D78" s="13">
        <f t="shared" si="63"/>
        <v>71.500000000000014</v>
      </c>
      <c r="E78" s="13">
        <f t="shared" si="63"/>
        <v>71.500000000000014</v>
      </c>
      <c r="F78" s="13">
        <f t="shared" si="63"/>
        <v>71.500000000000014</v>
      </c>
      <c r="G78" s="13">
        <f t="shared" si="63"/>
        <v>71.500000000000014</v>
      </c>
      <c r="H78" s="13">
        <f t="shared" si="63"/>
        <v>71.500000000000014</v>
      </c>
      <c r="I78" s="13">
        <f t="shared" si="63"/>
        <v>71.500000000000014</v>
      </c>
      <c r="J78" s="13">
        <f t="shared" si="63"/>
        <v>71.500000000000014</v>
      </c>
      <c r="K78" s="13">
        <f t="shared" si="63"/>
        <v>71.500000000000014</v>
      </c>
      <c r="L78" s="13">
        <f t="shared" si="63"/>
        <v>71.500000000000014</v>
      </c>
      <c r="M78" s="13">
        <f t="shared" si="63"/>
        <v>71.500000000000014</v>
      </c>
      <c r="N78" s="13">
        <f t="shared" si="63"/>
        <v>71.500000000000014</v>
      </c>
      <c r="O78" s="13">
        <f t="shared" si="63"/>
        <v>71.500000000000014</v>
      </c>
      <c r="P78" s="13">
        <f t="shared" si="63"/>
        <v>71.500000000000014</v>
      </c>
      <c r="Q78" s="13">
        <f t="shared" si="63"/>
        <v>71.500000000000014</v>
      </c>
      <c r="R78" s="13">
        <f t="shared" si="63"/>
        <v>71.500000000000014</v>
      </c>
      <c r="S78" s="13">
        <f t="shared" si="63"/>
        <v>71.500000000000014</v>
      </c>
      <c r="T78" s="13">
        <f t="shared" si="63"/>
        <v>71.500000000000014</v>
      </c>
      <c r="U78" s="13">
        <f t="shared" si="63"/>
        <v>71.500000000000014</v>
      </c>
      <c r="V78" s="13">
        <f t="shared" si="63"/>
        <v>71.500000000000014</v>
      </c>
    </row>
    <row r="79" spans="3:22" hidden="1" x14ac:dyDescent="0.25">
      <c r="C79" s="13">
        <f t="shared" ref="C79:V79" si="64">100*(1+$E$5)^$B11*(1-VLOOKUP($B11,alíquota_PGBL,2))</f>
        <v>74.989832644165858</v>
      </c>
      <c r="D79" s="13">
        <f t="shared" si="64"/>
        <v>74.989832644165858</v>
      </c>
      <c r="E79" s="13">
        <f t="shared" si="64"/>
        <v>74.989832644165858</v>
      </c>
      <c r="F79" s="13">
        <f t="shared" si="64"/>
        <v>74.989832644165858</v>
      </c>
      <c r="G79" s="13">
        <f t="shared" si="64"/>
        <v>74.989832644165858</v>
      </c>
      <c r="H79" s="13">
        <f t="shared" si="64"/>
        <v>74.989832644165858</v>
      </c>
      <c r="I79" s="13">
        <f t="shared" si="64"/>
        <v>74.989832644165858</v>
      </c>
      <c r="J79" s="13">
        <f t="shared" si="64"/>
        <v>74.989832644165858</v>
      </c>
      <c r="K79" s="13">
        <f t="shared" si="64"/>
        <v>74.989832644165858</v>
      </c>
      <c r="L79" s="13">
        <f t="shared" si="64"/>
        <v>74.989832644165858</v>
      </c>
      <c r="M79" s="13">
        <f t="shared" si="64"/>
        <v>74.989832644165858</v>
      </c>
      <c r="N79" s="13">
        <f t="shared" si="64"/>
        <v>74.989832644165858</v>
      </c>
      <c r="O79" s="13">
        <f t="shared" si="64"/>
        <v>74.989832644165858</v>
      </c>
      <c r="P79" s="13">
        <f t="shared" si="64"/>
        <v>74.989832644165858</v>
      </c>
      <c r="Q79" s="13">
        <f t="shared" si="64"/>
        <v>74.989832644165858</v>
      </c>
      <c r="R79" s="13">
        <f t="shared" si="64"/>
        <v>74.989832644165858</v>
      </c>
      <c r="S79" s="13">
        <f t="shared" si="64"/>
        <v>74.989832644165858</v>
      </c>
      <c r="T79" s="13">
        <f t="shared" si="64"/>
        <v>74.989832644165858</v>
      </c>
      <c r="U79" s="13">
        <f t="shared" si="64"/>
        <v>74.989832644165858</v>
      </c>
      <c r="V79" s="13">
        <f t="shared" si="64"/>
        <v>74.989832644165858</v>
      </c>
    </row>
    <row r="80" spans="3:22" hidden="1" x14ac:dyDescent="0.25">
      <c r="C80" s="13">
        <f t="shared" ref="C80:V80" si="65">100*(1+$E$5)^$B12*(1-VLOOKUP($B12,alíquota_PGBL,2))</f>
        <v>84.7</v>
      </c>
      <c r="D80" s="13">
        <f t="shared" si="65"/>
        <v>84.7</v>
      </c>
      <c r="E80" s="13">
        <f t="shared" si="65"/>
        <v>84.7</v>
      </c>
      <c r="F80" s="13">
        <f t="shared" si="65"/>
        <v>84.7</v>
      </c>
      <c r="G80" s="13">
        <f t="shared" si="65"/>
        <v>84.7</v>
      </c>
      <c r="H80" s="13">
        <f t="shared" si="65"/>
        <v>84.7</v>
      </c>
      <c r="I80" s="13">
        <f t="shared" si="65"/>
        <v>84.7</v>
      </c>
      <c r="J80" s="13">
        <f t="shared" si="65"/>
        <v>84.7</v>
      </c>
      <c r="K80" s="13">
        <f t="shared" si="65"/>
        <v>84.7</v>
      </c>
      <c r="L80" s="13">
        <f t="shared" si="65"/>
        <v>84.7</v>
      </c>
      <c r="M80" s="13">
        <f t="shared" si="65"/>
        <v>84.7</v>
      </c>
      <c r="N80" s="13">
        <f t="shared" si="65"/>
        <v>84.7</v>
      </c>
      <c r="O80" s="13">
        <f t="shared" si="65"/>
        <v>84.7</v>
      </c>
      <c r="P80" s="13">
        <f t="shared" si="65"/>
        <v>84.7</v>
      </c>
      <c r="Q80" s="13">
        <f t="shared" si="65"/>
        <v>84.7</v>
      </c>
      <c r="R80" s="13">
        <f t="shared" si="65"/>
        <v>84.7</v>
      </c>
      <c r="S80" s="13">
        <f t="shared" si="65"/>
        <v>84.7</v>
      </c>
      <c r="T80" s="13">
        <f t="shared" si="65"/>
        <v>84.7</v>
      </c>
      <c r="U80" s="13">
        <f t="shared" si="65"/>
        <v>84.7</v>
      </c>
      <c r="V80" s="13">
        <f t="shared" si="65"/>
        <v>84.7</v>
      </c>
    </row>
    <row r="81" spans="3:22" hidden="1" x14ac:dyDescent="0.25">
      <c r="C81" s="13">
        <f t="shared" ref="C81:V81" si="66">100*(1+$E$5)^$B13*(1-VLOOKUP($B13,alíquota_PGBL,2))</f>
        <v>88.834109440011844</v>
      </c>
      <c r="D81" s="13">
        <f t="shared" si="66"/>
        <v>88.834109440011844</v>
      </c>
      <c r="E81" s="13">
        <f t="shared" si="66"/>
        <v>88.834109440011844</v>
      </c>
      <c r="F81" s="13">
        <f t="shared" si="66"/>
        <v>88.834109440011844</v>
      </c>
      <c r="G81" s="13">
        <f t="shared" si="66"/>
        <v>88.834109440011844</v>
      </c>
      <c r="H81" s="13">
        <f t="shared" si="66"/>
        <v>88.834109440011844</v>
      </c>
      <c r="I81" s="13">
        <f t="shared" si="66"/>
        <v>88.834109440011844</v>
      </c>
      <c r="J81" s="13">
        <f t="shared" si="66"/>
        <v>88.834109440011844</v>
      </c>
      <c r="K81" s="13">
        <f t="shared" si="66"/>
        <v>88.834109440011844</v>
      </c>
      <c r="L81" s="13">
        <f t="shared" si="66"/>
        <v>88.834109440011844</v>
      </c>
      <c r="M81" s="13">
        <f t="shared" si="66"/>
        <v>88.834109440011844</v>
      </c>
      <c r="N81" s="13">
        <f t="shared" si="66"/>
        <v>88.834109440011844</v>
      </c>
      <c r="O81" s="13">
        <f t="shared" si="66"/>
        <v>88.834109440011844</v>
      </c>
      <c r="P81" s="13">
        <f t="shared" si="66"/>
        <v>88.834109440011844</v>
      </c>
      <c r="Q81" s="13">
        <f t="shared" si="66"/>
        <v>88.834109440011844</v>
      </c>
      <c r="R81" s="13">
        <f t="shared" si="66"/>
        <v>88.834109440011844</v>
      </c>
      <c r="S81" s="13">
        <f t="shared" si="66"/>
        <v>88.834109440011844</v>
      </c>
      <c r="T81" s="13">
        <f t="shared" si="66"/>
        <v>88.834109440011844</v>
      </c>
      <c r="U81" s="13">
        <f t="shared" si="66"/>
        <v>88.834109440011844</v>
      </c>
      <c r="V81" s="13">
        <f t="shared" si="66"/>
        <v>88.834109440011844</v>
      </c>
    </row>
    <row r="82" spans="3:22" hidden="1" x14ac:dyDescent="0.25">
      <c r="C82" s="13">
        <f t="shared" ref="C82:V82" si="67">100*(1+$E$5)^$B14*(1-VLOOKUP($B14,alíquota_PGBL,2))</f>
        <v>93.17000000000003</v>
      </c>
      <c r="D82" s="13">
        <f t="shared" si="67"/>
        <v>93.17000000000003</v>
      </c>
      <c r="E82" s="13">
        <f t="shared" si="67"/>
        <v>93.17000000000003</v>
      </c>
      <c r="F82" s="13">
        <f t="shared" si="67"/>
        <v>93.17000000000003</v>
      </c>
      <c r="G82" s="13">
        <f t="shared" si="67"/>
        <v>93.17000000000003</v>
      </c>
      <c r="H82" s="13">
        <f t="shared" si="67"/>
        <v>93.17000000000003</v>
      </c>
      <c r="I82" s="13">
        <f t="shared" si="67"/>
        <v>93.17000000000003</v>
      </c>
      <c r="J82" s="13">
        <f t="shared" si="67"/>
        <v>93.17000000000003</v>
      </c>
      <c r="K82" s="13">
        <f t="shared" si="67"/>
        <v>93.17000000000003</v>
      </c>
      <c r="L82" s="13">
        <f t="shared" si="67"/>
        <v>93.17000000000003</v>
      </c>
      <c r="M82" s="13">
        <f t="shared" si="67"/>
        <v>93.17000000000003</v>
      </c>
      <c r="N82" s="13">
        <f t="shared" si="67"/>
        <v>93.17000000000003</v>
      </c>
      <c r="O82" s="13">
        <f t="shared" si="67"/>
        <v>93.17000000000003</v>
      </c>
      <c r="P82" s="13">
        <f t="shared" si="67"/>
        <v>93.17000000000003</v>
      </c>
      <c r="Q82" s="13">
        <f t="shared" si="67"/>
        <v>93.17000000000003</v>
      </c>
      <c r="R82" s="13">
        <f t="shared" si="67"/>
        <v>93.17000000000003</v>
      </c>
      <c r="S82" s="13">
        <f t="shared" si="67"/>
        <v>93.17000000000003</v>
      </c>
      <c r="T82" s="13">
        <f t="shared" si="67"/>
        <v>93.17000000000003</v>
      </c>
      <c r="U82" s="13">
        <f t="shared" si="67"/>
        <v>93.17000000000003</v>
      </c>
      <c r="V82" s="13">
        <f t="shared" si="67"/>
        <v>93.17000000000003</v>
      </c>
    </row>
    <row r="83" spans="3:22" hidden="1" x14ac:dyDescent="0.25">
      <c r="C83" s="13">
        <f t="shared" ref="C83:V83" si="68">100*(1+$E$5)^$B15*(1-VLOOKUP($B15,alíquota_PGBL,2))</f>
        <v>97.717520384013028</v>
      </c>
      <c r="D83" s="13">
        <f t="shared" si="68"/>
        <v>97.717520384013028</v>
      </c>
      <c r="E83" s="13">
        <f t="shared" si="68"/>
        <v>97.717520384013028</v>
      </c>
      <c r="F83" s="13">
        <f t="shared" si="68"/>
        <v>97.717520384013028</v>
      </c>
      <c r="G83" s="13">
        <f t="shared" si="68"/>
        <v>97.717520384013028</v>
      </c>
      <c r="H83" s="13">
        <f t="shared" si="68"/>
        <v>97.717520384013028</v>
      </c>
      <c r="I83" s="13">
        <f t="shared" si="68"/>
        <v>97.717520384013028</v>
      </c>
      <c r="J83" s="13">
        <f t="shared" si="68"/>
        <v>97.717520384013028</v>
      </c>
      <c r="K83" s="13">
        <f t="shared" si="68"/>
        <v>97.717520384013028</v>
      </c>
      <c r="L83" s="13">
        <f t="shared" si="68"/>
        <v>97.717520384013028</v>
      </c>
      <c r="M83" s="13">
        <f t="shared" si="68"/>
        <v>97.717520384013028</v>
      </c>
      <c r="N83" s="13">
        <f t="shared" si="68"/>
        <v>97.717520384013028</v>
      </c>
      <c r="O83" s="13">
        <f t="shared" si="68"/>
        <v>97.717520384013028</v>
      </c>
      <c r="P83" s="13">
        <f t="shared" si="68"/>
        <v>97.717520384013028</v>
      </c>
      <c r="Q83" s="13">
        <f t="shared" si="68"/>
        <v>97.717520384013028</v>
      </c>
      <c r="R83" s="13">
        <f t="shared" si="68"/>
        <v>97.717520384013028</v>
      </c>
      <c r="S83" s="13">
        <f t="shared" si="68"/>
        <v>97.717520384013028</v>
      </c>
      <c r="T83" s="13">
        <f t="shared" si="68"/>
        <v>97.717520384013028</v>
      </c>
      <c r="U83" s="13">
        <f t="shared" si="68"/>
        <v>97.717520384013028</v>
      </c>
      <c r="V83" s="13">
        <f t="shared" si="68"/>
        <v>97.717520384013028</v>
      </c>
    </row>
    <row r="84" spans="3:22" hidden="1" x14ac:dyDescent="0.25">
      <c r="C84" s="13">
        <f t="shared" ref="C84:V84" si="69">100*(1+$E$5)^$B16*(1-VLOOKUP($B16,alíquota_PGBL,2))</f>
        <v>109.80750000000003</v>
      </c>
      <c r="D84" s="13">
        <f t="shared" si="69"/>
        <v>109.80750000000003</v>
      </c>
      <c r="E84" s="13">
        <f t="shared" si="69"/>
        <v>109.80750000000003</v>
      </c>
      <c r="F84" s="13">
        <f t="shared" si="69"/>
        <v>109.80750000000003</v>
      </c>
      <c r="G84" s="13">
        <f t="shared" si="69"/>
        <v>109.80750000000003</v>
      </c>
      <c r="H84" s="13">
        <f t="shared" si="69"/>
        <v>109.80750000000003</v>
      </c>
      <c r="I84" s="13">
        <f t="shared" si="69"/>
        <v>109.80750000000003</v>
      </c>
      <c r="J84" s="13">
        <f t="shared" si="69"/>
        <v>109.80750000000003</v>
      </c>
      <c r="K84" s="13">
        <f t="shared" si="69"/>
        <v>109.80750000000003</v>
      </c>
      <c r="L84" s="13">
        <f t="shared" si="69"/>
        <v>109.80750000000003</v>
      </c>
      <c r="M84" s="13">
        <f t="shared" si="69"/>
        <v>109.80750000000003</v>
      </c>
      <c r="N84" s="13">
        <f t="shared" si="69"/>
        <v>109.80750000000003</v>
      </c>
      <c r="O84" s="13">
        <f t="shared" si="69"/>
        <v>109.80750000000003</v>
      </c>
      <c r="P84" s="13">
        <f t="shared" si="69"/>
        <v>109.80750000000003</v>
      </c>
      <c r="Q84" s="13">
        <f t="shared" si="69"/>
        <v>109.80750000000003</v>
      </c>
      <c r="R84" s="13">
        <f t="shared" si="69"/>
        <v>109.80750000000003</v>
      </c>
      <c r="S84" s="13">
        <f t="shared" si="69"/>
        <v>109.80750000000003</v>
      </c>
      <c r="T84" s="13">
        <f t="shared" si="69"/>
        <v>109.80750000000003</v>
      </c>
      <c r="U84" s="13">
        <f t="shared" si="69"/>
        <v>109.80750000000003</v>
      </c>
      <c r="V84" s="13">
        <f t="shared" si="69"/>
        <v>109.80750000000003</v>
      </c>
    </row>
    <row r="85" spans="3:22" hidden="1" x14ac:dyDescent="0.25">
      <c r="C85" s="13">
        <f t="shared" ref="C85:V85" si="70">100*(1+$E$5)^$B17*(1-VLOOKUP($B17,alíquota_PGBL,2))</f>
        <v>115.16707759544396</v>
      </c>
      <c r="D85" s="13">
        <f t="shared" si="70"/>
        <v>115.16707759544396</v>
      </c>
      <c r="E85" s="13">
        <f t="shared" si="70"/>
        <v>115.16707759544396</v>
      </c>
      <c r="F85" s="13">
        <f t="shared" si="70"/>
        <v>115.16707759544396</v>
      </c>
      <c r="G85" s="13">
        <f t="shared" si="70"/>
        <v>115.16707759544396</v>
      </c>
      <c r="H85" s="13">
        <f t="shared" si="70"/>
        <v>115.16707759544396</v>
      </c>
      <c r="I85" s="13">
        <f t="shared" si="70"/>
        <v>115.16707759544396</v>
      </c>
      <c r="J85" s="13">
        <f t="shared" si="70"/>
        <v>115.16707759544396</v>
      </c>
      <c r="K85" s="13">
        <f t="shared" si="70"/>
        <v>115.16707759544396</v>
      </c>
      <c r="L85" s="13">
        <f t="shared" si="70"/>
        <v>115.16707759544396</v>
      </c>
      <c r="M85" s="13">
        <f t="shared" si="70"/>
        <v>115.16707759544396</v>
      </c>
      <c r="N85" s="13">
        <f t="shared" si="70"/>
        <v>115.16707759544396</v>
      </c>
      <c r="O85" s="13">
        <f t="shared" si="70"/>
        <v>115.16707759544396</v>
      </c>
      <c r="P85" s="13">
        <f t="shared" si="70"/>
        <v>115.16707759544396</v>
      </c>
      <c r="Q85" s="13">
        <f t="shared" si="70"/>
        <v>115.16707759544396</v>
      </c>
      <c r="R85" s="13">
        <f t="shared" si="70"/>
        <v>115.16707759544396</v>
      </c>
      <c r="S85" s="13">
        <f t="shared" si="70"/>
        <v>115.16707759544396</v>
      </c>
      <c r="T85" s="13">
        <f t="shared" si="70"/>
        <v>115.16707759544396</v>
      </c>
      <c r="U85" s="13">
        <f t="shared" si="70"/>
        <v>115.16707759544396</v>
      </c>
      <c r="V85" s="13">
        <f t="shared" si="70"/>
        <v>115.16707759544396</v>
      </c>
    </row>
    <row r="86" spans="3:22" hidden="1" x14ac:dyDescent="0.25">
      <c r="C86" s="13">
        <f t="shared" ref="C86:V86" si="71">100*(1+$E$5)^$B18*(1-VLOOKUP($B18,alíquota_PGBL,2))</f>
        <v>120.78825000000003</v>
      </c>
      <c r="D86" s="13">
        <f t="shared" si="71"/>
        <v>120.78825000000003</v>
      </c>
      <c r="E86" s="13">
        <f t="shared" si="71"/>
        <v>120.78825000000003</v>
      </c>
      <c r="F86" s="13">
        <f t="shared" si="71"/>
        <v>120.78825000000003</v>
      </c>
      <c r="G86" s="13">
        <f t="shared" si="71"/>
        <v>120.78825000000003</v>
      </c>
      <c r="H86" s="13">
        <f t="shared" si="71"/>
        <v>120.78825000000003</v>
      </c>
      <c r="I86" s="13">
        <f t="shared" si="71"/>
        <v>120.78825000000003</v>
      </c>
      <c r="J86" s="13">
        <f t="shared" si="71"/>
        <v>120.78825000000003</v>
      </c>
      <c r="K86" s="13">
        <f t="shared" si="71"/>
        <v>120.78825000000003</v>
      </c>
      <c r="L86" s="13">
        <f t="shared" si="71"/>
        <v>120.78825000000003</v>
      </c>
      <c r="M86" s="13">
        <f t="shared" si="71"/>
        <v>120.78825000000003</v>
      </c>
      <c r="N86" s="13">
        <f t="shared" si="71"/>
        <v>120.78825000000003</v>
      </c>
      <c r="O86" s="13">
        <f t="shared" si="71"/>
        <v>120.78825000000003</v>
      </c>
      <c r="P86" s="13">
        <f t="shared" si="71"/>
        <v>120.78825000000003</v>
      </c>
      <c r="Q86" s="13">
        <f t="shared" si="71"/>
        <v>120.78825000000003</v>
      </c>
      <c r="R86" s="13">
        <f t="shared" si="71"/>
        <v>120.78825000000003</v>
      </c>
      <c r="S86" s="13">
        <f t="shared" si="71"/>
        <v>120.78825000000003</v>
      </c>
      <c r="T86" s="13">
        <f t="shared" si="71"/>
        <v>120.78825000000003</v>
      </c>
      <c r="U86" s="13">
        <f t="shared" si="71"/>
        <v>120.78825000000003</v>
      </c>
      <c r="V86" s="13">
        <f t="shared" si="71"/>
        <v>120.78825000000003</v>
      </c>
    </row>
    <row r="87" spans="3:22" hidden="1" x14ac:dyDescent="0.25">
      <c r="C87" s="13">
        <f t="shared" ref="C87:V87" si="72">100*(1+$E$5)^$B19*(1-VLOOKUP($B19,alíquota_PGBL,2))</f>
        <v>126.68378535498834</v>
      </c>
      <c r="D87" s="13">
        <f t="shared" si="72"/>
        <v>126.68378535498834</v>
      </c>
      <c r="E87" s="13">
        <f t="shared" si="72"/>
        <v>126.68378535498834</v>
      </c>
      <c r="F87" s="13">
        <f t="shared" si="72"/>
        <v>126.68378535498834</v>
      </c>
      <c r="G87" s="13">
        <f t="shared" si="72"/>
        <v>126.68378535498834</v>
      </c>
      <c r="H87" s="13">
        <f t="shared" si="72"/>
        <v>126.68378535498834</v>
      </c>
      <c r="I87" s="13">
        <f t="shared" si="72"/>
        <v>126.68378535498834</v>
      </c>
      <c r="J87" s="13">
        <f t="shared" si="72"/>
        <v>126.68378535498834</v>
      </c>
      <c r="K87" s="13">
        <f t="shared" si="72"/>
        <v>126.68378535498834</v>
      </c>
      <c r="L87" s="13">
        <f t="shared" si="72"/>
        <v>126.68378535498834</v>
      </c>
      <c r="M87" s="13">
        <f t="shared" si="72"/>
        <v>126.68378535498834</v>
      </c>
      <c r="N87" s="13">
        <f t="shared" si="72"/>
        <v>126.68378535498834</v>
      </c>
      <c r="O87" s="13">
        <f t="shared" si="72"/>
        <v>126.68378535498834</v>
      </c>
      <c r="P87" s="13">
        <f t="shared" si="72"/>
        <v>126.68378535498834</v>
      </c>
      <c r="Q87" s="13">
        <f t="shared" si="72"/>
        <v>126.68378535498834</v>
      </c>
      <c r="R87" s="13">
        <f t="shared" si="72"/>
        <v>126.68378535498834</v>
      </c>
      <c r="S87" s="13">
        <f t="shared" si="72"/>
        <v>126.68378535498834</v>
      </c>
      <c r="T87" s="13">
        <f t="shared" si="72"/>
        <v>126.68378535498834</v>
      </c>
      <c r="U87" s="13">
        <f t="shared" si="72"/>
        <v>126.68378535498834</v>
      </c>
      <c r="V87" s="13">
        <f t="shared" si="72"/>
        <v>126.68378535498834</v>
      </c>
    </row>
    <row r="88" spans="3:22" hidden="1" x14ac:dyDescent="0.25">
      <c r="C88" s="13">
        <f t="shared" ref="C88:V88" si="73">100*(1+$E$5)^$B20*(1-VLOOKUP($B20,alíquota_PGBL,2))</f>
        <v>141.72488000000007</v>
      </c>
      <c r="D88" s="13">
        <f t="shared" si="73"/>
        <v>141.72488000000007</v>
      </c>
      <c r="E88" s="13">
        <f t="shared" si="73"/>
        <v>141.72488000000007</v>
      </c>
      <c r="F88" s="13">
        <f t="shared" si="73"/>
        <v>141.72488000000007</v>
      </c>
      <c r="G88" s="13">
        <f t="shared" si="73"/>
        <v>141.72488000000007</v>
      </c>
      <c r="H88" s="13">
        <f t="shared" si="73"/>
        <v>141.72488000000007</v>
      </c>
      <c r="I88" s="13">
        <f t="shared" si="73"/>
        <v>141.72488000000007</v>
      </c>
      <c r="J88" s="13">
        <f t="shared" si="73"/>
        <v>141.72488000000007</v>
      </c>
      <c r="K88" s="13">
        <f t="shared" si="73"/>
        <v>141.72488000000007</v>
      </c>
      <c r="L88" s="13">
        <f t="shared" si="73"/>
        <v>141.72488000000007</v>
      </c>
      <c r="M88" s="13">
        <f t="shared" si="73"/>
        <v>141.72488000000007</v>
      </c>
      <c r="N88" s="13">
        <f t="shared" si="73"/>
        <v>141.72488000000007</v>
      </c>
      <c r="O88" s="13">
        <f t="shared" si="73"/>
        <v>141.72488000000007</v>
      </c>
      <c r="P88" s="13">
        <f t="shared" si="73"/>
        <v>141.72488000000007</v>
      </c>
      <c r="Q88" s="13">
        <f t="shared" si="73"/>
        <v>141.72488000000007</v>
      </c>
      <c r="R88" s="13">
        <f t="shared" si="73"/>
        <v>141.72488000000007</v>
      </c>
      <c r="S88" s="13">
        <f t="shared" si="73"/>
        <v>141.72488000000007</v>
      </c>
      <c r="T88" s="13">
        <f t="shared" si="73"/>
        <v>141.72488000000007</v>
      </c>
      <c r="U88" s="13">
        <f t="shared" si="73"/>
        <v>141.72488000000007</v>
      </c>
      <c r="V88" s="13">
        <f t="shared" si="73"/>
        <v>141.72488000000007</v>
      </c>
    </row>
    <row r="89" spans="3:22" hidden="1" x14ac:dyDescent="0.25">
      <c r="C89" s="13">
        <f t="shared" ref="C89:V89" si="74">100*(1+$E$5)^$B21*(1-VLOOKUP($B21,alíquota_PGBL,2))</f>
        <v>148.64230814985302</v>
      </c>
      <c r="D89" s="13">
        <f t="shared" si="74"/>
        <v>148.64230814985302</v>
      </c>
      <c r="E89" s="13">
        <f t="shared" si="74"/>
        <v>148.64230814985302</v>
      </c>
      <c r="F89" s="13">
        <f t="shared" si="74"/>
        <v>148.64230814985302</v>
      </c>
      <c r="G89" s="13">
        <f t="shared" si="74"/>
        <v>148.64230814985302</v>
      </c>
      <c r="H89" s="13">
        <f t="shared" si="74"/>
        <v>148.64230814985302</v>
      </c>
      <c r="I89" s="13">
        <f t="shared" si="74"/>
        <v>148.64230814985302</v>
      </c>
      <c r="J89" s="13">
        <f t="shared" si="74"/>
        <v>148.64230814985302</v>
      </c>
      <c r="K89" s="13">
        <f t="shared" si="74"/>
        <v>148.64230814985302</v>
      </c>
      <c r="L89" s="13">
        <f t="shared" si="74"/>
        <v>148.64230814985302</v>
      </c>
      <c r="M89" s="13">
        <f t="shared" si="74"/>
        <v>148.64230814985302</v>
      </c>
      <c r="N89" s="13">
        <f t="shared" si="74"/>
        <v>148.64230814985302</v>
      </c>
      <c r="O89" s="13">
        <f t="shared" si="74"/>
        <v>148.64230814985302</v>
      </c>
      <c r="P89" s="13">
        <f t="shared" si="74"/>
        <v>148.64230814985302</v>
      </c>
      <c r="Q89" s="13">
        <f t="shared" si="74"/>
        <v>148.64230814985302</v>
      </c>
      <c r="R89" s="13">
        <f t="shared" si="74"/>
        <v>148.64230814985302</v>
      </c>
      <c r="S89" s="13">
        <f t="shared" si="74"/>
        <v>148.64230814985302</v>
      </c>
      <c r="T89" s="13">
        <f t="shared" si="74"/>
        <v>148.64230814985302</v>
      </c>
      <c r="U89" s="13">
        <f t="shared" si="74"/>
        <v>148.64230814985302</v>
      </c>
      <c r="V89" s="13">
        <f t="shared" si="74"/>
        <v>148.64230814985302</v>
      </c>
    </row>
    <row r="90" spans="3:22" hidden="1" x14ac:dyDescent="0.25">
      <c r="C90" s="13">
        <f t="shared" ref="C90:V90" si="75">100*(1+$E$5)^$B22*(1-VLOOKUP($B22,alíquota_PGBL,2))</f>
        <v>155.89736800000011</v>
      </c>
      <c r="D90" s="13">
        <f t="shared" si="75"/>
        <v>155.89736800000011</v>
      </c>
      <c r="E90" s="13">
        <f t="shared" si="75"/>
        <v>155.89736800000011</v>
      </c>
      <c r="F90" s="13">
        <f t="shared" si="75"/>
        <v>155.89736800000011</v>
      </c>
      <c r="G90" s="13">
        <f t="shared" si="75"/>
        <v>155.89736800000011</v>
      </c>
      <c r="H90" s="13">
        <f t="shared" si="75"/>
        <v>155.89736800000011</v>
      </c>
      <c r="I90" s="13">
        <f t="shared" si="75"/>
        <v>155.89736800000011</v>
      </c>
      <c r="J90" s="13">
        <f t="shared" si="75"/>
        <v>155.89736800000011</v>
      </c>
      <c r="K90" s="13">
        <f t="shared" si="75"/>
        <v>155.89736800000011</v>
      </c>
      <c r="L90" s="13">
        <f t="shared" si="75"/>
        <v>155.89736800000011</v>
      </c>
      <c r="M90" s="13">
        <f t="shared" si="75"/>
        <v>155.89736800000011</v>
      </c>
      <c r="N90" s="13">
        <f t="shared" si="75"/>
        <v>155.89736800000011</v>
      </c>
      <c r="O90" s="13">
        <f t="shared" si="75"/>
        <v>155.89736800000011</v>
      </c>
      <c r="P90" s="13">
        <f t="shared" si="75"/>
        <v>155.89736800000011</v>
      </c>
      <c r="Q90" s="13">
        <f t="shared" si="75"/>
        <v>155.89736800000011</v>
      </c>
      <c r="R90" s="13">
        <f t="shared" si="75"/>
        <v>155.89736800000011</v>
      </c>
      <c r="S90" s="13">
        <f t="shared" si="75"/>
        <v>155.89736800000011</v>
      </c>
      <c r="T90" s="13">
        <f t="shared" si="75"/>
        <v>155.89736800000011</v>
      </c>
      <c r="U90" s="13">
        <f t="shared" si="75"/>
        <v>155.89736800000011</v>
      </c>
      <c r="V90" s="13">
        <f t="shared" si="75"/>
        <v>155.89736800000011</v>
      </c>
    </row>
    <row r="91" spans="3:22" hidden="1" x14ac:dyDescent="0.25">
      <c r="C91" s="13">
        <f t="shared" ref="C91:V91" si="76">100*(1+$E$5)^$B23*(1-VLOOKUP($B23,alíquota_PGBL,2))</f>
        <v>163.50653896483834</v>
      </c>
      <c r="D91" s="13">
        <f t="shared" si="76"/>
        <v>163.50653896483834</v>
      </c>
      <c r="E91" s="13">
        <f t="shared" si="76"/>
        <v>163.50653896483834</v>
      </c>
      <c r="F91" s="13">
        <f t="shared" si="76"/>
        <v>163.50653896483834</v>
      </c>
      <c r="G91" s="13">
        <f t="shared" si="76"/>
        <v>163.50653896483834</v>
      </c>
      <c r="H91" s="13">
        <f t="shared" si="76"/>
        <v>163.50653896483834</v>
      </c>
      <c r="I91" s="13">
        <f t="shared" si="76"/>
        <v>163.50653896483834</v>
      </c>
      <c r="J91" s="13">
        <f t="shared" si="76"/>
        <v>163.50653896483834</v>
      </c>
      <c r="K91" s="13">
        <f t="shared" si="76"/>
        <v>163.50653896483834</v>
      </c>
      <c r="L91" s="13">
        <f t="shared" si="76"/>
        <v>163.50653896483834</v>
      </c>
      <c r="M91" s="13">
        <f t="shared" si="76"/>
        <v>163.50653896483834</v>
      </c>
      <c r="N91" s="13">
        <f t="shared" si="76"/>
        <v>163.50653896483834</v>
      </c>
      <c r="O91" s="13">
        <f t="shared" si="76"/>
        <v>163.50653896483834</v>
      </c>
      <c r="P91" s="13">
        <f t="shared" si="76"/>
        <v>163.50653896483834</v>
      </c>
      <c r="Q91" s="13">
        <f t="shared" si="76"/>
        <v>163.50653896483834</v>
      </c>
      <c r="R91" s="13">
        <f t="shared" si="76"/>
        <v>163.50653896483834</v>
      </c>
      <c r="S91" s="13">
        <f t="shared" si="76"/>
        <v>163.50653896483834</v>
      </c>
      <c r="T91" s="13">
        <f t="shared" si="76"/>
        <v>163.50653896483834</v>
      </c>
      <c r="U91" s="13">
        <f t="shared" si="76"/>
        <v>163.50653896483834</v>
      </c>
      <c r="V91" s="13">
        <f t="shared" si="76"/>
        <v>163.50653896483834</v>
      </c>
    </row>
    <row r="92" spans="3:22" hidden="1" x14ac:dyDescent="0.25">
      <c r="C92" s="13">
        <f t="shared" ref="C92:V92" si="77">100*(1+$E$5)^$B24*(1-VLOOKUP($B24,alíquota_PGBL,2))</f>
        <v>182.20504885000008</v>
      </c>
      <c r="D92" s="13">
        <f t="shared" si="77"/>
        <v>182.20504885000008</v>
      </c>
      <c r="E92" s="13">
        <f t="shared" si="77"/>
        <v>182.20504885000008</v>
      </c>
      <c r="F92" s="13">
        <f t="shared" si="77"/>
        <v>182.20504885000008</v>
      </c>
      <c r="G92" s="13">
        <f t="shared" si="77"/>
        <v>182.20504885000008</v>
      </c>
      <c r="H92" s="13">
        <f t="shared" si="77"/>
        <v>182.20504885000008</v>
      </c>
      <c r="I92" s="13">
        <f t="shared" si="77"/>
        <v>182.20504885000008</v>
      </c>
      <c r="J92" s="13">
        <f t="shared" si="77"/>
        <v>182.20504885000008</v>
      </c>
      <c r="K92" s="13">
        <f t="shared" si="77"/>
        <v>182.20504885000008</v>
      </c>
      <c r="L92" s="13">
        <f t="shared" si="77"/>
        <v>182.20504885000008</v>
      </c>
      <c r="M92" s="13">
        <f t="shared" si="77"/>
        <v>182.20504885000008</v>
      </c>
      <c r="N92" s="13">
        <f t="shared" si="77"/>
        <v>182.20504885000008</v>
      </c>
      <c r="O92" s="13">
        <f t="shared" si="77"/>
        <v>182.20504885000008</v>
      </c>
      <c r="P92" s="13">
        <f t="shared" si="77"/>
        <v>182.20504885000008</v>
      </c>
      <c r="Q92" s="13">
        <f t="shared" si="77"/>
        <v>182.20504885000008</v>
      </c>
      <c r="R92" s="13">
        <f t="shared" si="77"/>
        <v>182.20504885000008</v>
      </c>
      <c r="S92" s="13">
        <f t="shared" si="77"/>
        <v>182.20504885000008</v>
      </c>
      <c r="T92" s="13">
        <f t="shared" si="77"/>
        <v>182.20504885000008</v>
      </c>
      <c r="U92" s="13">
        <f t="shared" si="77"/>
        <v>182.20504885000008</v>
      </c>
      <c r="V92" s="13">
        <f t="shared" si="77"/>
        <v>182.20504885000008</v>
      </c>
    </row>
    <row r="93" spans="3:22" hidden="1" x14ac:dyDescent="0.25">
      <c r="C93" s="13">
        <f t="shared" ref="C93:V93" si="78">100*(1+$E$5)^$B25*(1-VLOOKUP($B25,alíquota_PGBL,2))</f>
        <v>191.09826741515482</v>
      </c>
      <c r="D93" s="13">
        <f t="shared" si="78"/>
        <v>191.09826741515482</v>
      </c>
      <c r="E93" s="13">
        <f t="shared" si="78"/>
        <v>191.09826741515482</v>
      </c>
      <c r="F93" s="13">
        <f t="shared" si="78"/>
        <v>191.09826741515482</v>
      </c>
      <c r="G93" s="13">
        <f t="shared" si="78"/>
        <v>191.09826741515482</v>
      </c>
      <c r="H93" s="13">
        <f t="shared" si="78"/>
        <v>191.09826741515482</v>
      </c>
      <c r="I93" s="13">
        <f t="shared" si="78"/>
        <v>191.09826741515482</v>
      </c>
      <c r="J93" s="13">
        <f t="shared" si="78"/>
        <v>191.09826741515482</v>
      </c>
      <c r="K93" s="13">
        <f t="shared" si="78"/>
        <v>191.09826741515482</v>
      </c>
      <c r="L93" s="13">
        <f t="shared" si="78"/>
        <v>191.09826741515482</v>
      </c>
      <c r="M93" s="13">
        <f t="shared" si="78"/>
        <v>191.09826741515482</v>
      </c>
      <c r="N93" s="13">
        <f t="shared" si="78"/>
        <v>191.09826741515482</v>
      </c>
      <c r="O93" s="13">
        <f t="shared" si="78"/>
        <v>191.09826741515482</v>
      </c>
      <c r="P93" s="13">
        <f t="shared" si="78"/>
        <v>191.09826741515482</v>
      </c>
      <c r="Q93" s="13">
        <f t="shared" si="78"/>
        <v>191.09826741515482</v>
      </c>
      <c r="R93" s="13">
        <f t="shared" si="78"/>
        <v>191.09826741515482</v>
      </c>
      <c r="S93" s="13">
        <f t="shared" si="78"/>
        <v>191.09826741515482</v>
      </c>
      <c r="T93" s="13">
        <f t="shared" si="78"/>
        <v>191.09826741515482</v>
      </c>
      <c r="U93" s="13">
        <f t="shared" si="78"/>
        <v>191.09826741515482</v>
      </c>
      <c r="V93" s="13">
        <f t="shared" si="78"/>
        <v>191.09826741515482</v>
      </c>
    </row>
    <row r="94" spans="3:22" hidden="1" x14ac:dyDescent="0.25">
      <c r="C94" s="13">
        <f t="shared" ref="C94:V94" si="79">100*(1+$E$5)^$B26*(1-VLOOKUP($B26,alíquota_PGBL,2))</f>
        <v>200.42555373500011</v>
      </c>
      <c r="D94" s="13">
        <f t="shared" si="79"/>
        <v>200.42555373500011</v>
      </c>
      <c r="E94" s="13">
        <f t="shared" si="79"/>
        <v>200.42555373500011</v>
      </c>
      <c r="F94" s="13">
        <f t="shared" si="79"/>
        <v>200.42555373500011</v>
      </c>
      <c r="G94" s="13">
        <f t="shared" si="79"/>
        <v>200.42555373500011</v>
      </c>
      <c r="H94" s="13">
        <f t="shared" si="79"/>
        <v>200.42555373500011</v>
      </c>
      <c r="I94" s="13">
        <f t="shared" si="79"/>
        <v>200.42555373500011</v>
      </c>
      <c r="J94" s="13">
        <f t="shared" si="79"/>
        <v>200.42555373500011</v>
      </c>
      <c r="K94" s="13">
        <f t="shared" si="79"/>
        <v>200.42555373500011</v>
      </c>
      <c r="L94" s="13">
        <f t="shared" si="79"/>
        <v>200.42555373500011</v>
      </c>
      <c r="M94" s="13">
        <f t="shared" si="79"/>
        <v>200.42555373500011</v>
      </c>
      <c r="N94" s="13">
        <f t="shared" si="79"/>
        <v>200.42555373500011</v>
      </c>
      <c r="O94" s="13">
        <f t="shared" si="79"/>
        <v>200.42555373500011</v>
      </c>
      <c r="P94" s="13">
        <f t="shared" si="79"/>
        <v>200.42555373500011</v>
      </c>
      <c r="Q94" s="13">
        <f t="shared" si="79"/>
        <v>200.42555373500011</v>
      </c>
      <c r="R94" s="13">
        <f t="shared" si="79"/>
        <v>200.42555373500011</v>
      </c>
      <c r="S94" s="13">
        <f t="shared" si="79"/>
        <v>200.42555373500011</v>
      </c>
      <c r="T94" s="13">
        <f t="shared" si="79"/>
        <v>200.42555373500011</v>
      </c>
      <c r="U94" s="13">
        <f t="shared" si="79"/>
        <v>200.42555373500011</v>
      </c>
      <c r="V94" s="13">
        <f t="shared" si="79"/>
        <v>200.42555373500011</v>
      </c>
    </row>
    <row r="95" spans="3:22" hidden="1" x14ac:dyDescent="0.25">
      <c r="C95" s="13">
        <f t="shared" ref="C95:V95" si="80">100*(1+$E$5)^$B27*(1-VLOOKUP($B27,alíquota_PGBL,2))</f>
        <v>210.20809415667028</v>
      </c>
      <c r="D95" s="13">
        <f t="shared" si="80"/>
        <v>210.20809415667028</v>
      </c>
      <c r="E95" s="13">
        <f t="shared" si="80"/>
        <v>210.20809415667028</v>
      </c>
      <c r="F95" s="13">
        <f t="shared" si="80"/>
        <v>210.20809415667028</v>
      </c>
      <c r="G95" s="13">
        <f t="shared" si="80"/>
        <v>210.20809415667028</v>
      </c>
      <c r="H95" s="13">
        <f t="shared" si="80"/>
        <v>210.20809415667028</v>
      </c>
      <c r="I95" s="13">
        <f t="shared" si="80"/>
        <v>210.20809415667028</v>
      </c>
      <c r="J95" s="13">
        <f t="shared" si="80"/>
        <v>210.20809415667028</v>
      </c>
      <c r="K95" s="13">
        <f t="shared" si="80"/>
        <v>210.20809415667028</v>
      </c>
      <c r="L95" s="13">
        <f t="shared" si="80"/>
        <v>210.20809415667028</v>
      </c>
      <c r="M95" s="13">
        <f t="shared" si="80"/>
        <v>210.20809415667028</v>
      </c>
      <c r="N95" s="13">
        <f t="shared" si="80"/>
        <v>210.20809415667028</v>
      </c>
      <c r="O95" s="13">
        <f t="shared" si="80"/>
        <v>210.20809415667028</v>
      </c>
      <c r="P95" s="13">
        <f t="shared" si="80"/>
        <v>210.20809415667028</v>
      </c>
      <c r="Q95" s="13">
        <f t="shared" si="80"/>
        <v>210.20809415667028</v>
      </c>
      <c r="R95" s="13">
        <f t="shared" si="80"/>
        <v>210.20809415667028</v>
      </c>
      <c r="S95" s="13">
        <f t="shared" si="80"/>
        <v>210.20809415667028</v>
      </c>
      <c r="T95" s="13">
        <f t="shared" si="80"/>
        <v>210.20809415667028</v>
      </c>
      <c r="U95" s="13">
        <f t="shared" si="80"/>
        <v>210.20809415667028</v>
      </c>
      <c r="V95" s="13">
        <f t="shared" si="80"/>
        <v>210.20809415667028</v>
      </c>
    </row>
    <row r="96" spans="3:22" hidden="1" x14ac:dyDescent="0.25">
      <c r="C96" s="13">
        <f t="shared" ref="C96:V96" si="81">100*(1+$E$5)^$B28*(1-VLOOKUP($B28,alíquota_PGBL,2))</f>
        <v>233.4368214090002</v>
      </c>
      <c r="D96" s="13">
        <f t="shared" si="81"/>
        <v>233.4368214090002</v>
      </c>
      <c r="E96" s="13">
        <f t="shared" si="81"/>
        <v>233.4368214090002</v>
      </c>
      <c r="F96" s="13">
        <f t="shared" si="81"/>
        <v>233.4368214090002</v>
      </c>
      <c r="G96" s="13">
        <f t="shared" si="81"/>
        <v>233.4368214090002</v>
      </c>
      <c r="H96" s="13">
        <f t="shared" si="81"/>
        <v>233.4368214090002</v>
      </c>
      <c r="I96" s="13">
        <f t="shared" si="81"/>
        <v>233.4368214090002</v>
      </c>
      <c r="J96" s="13">
        <f t="shared" si="81"/>
        <v>233.4368214090002</v>
      </c>
      <c r="K96" s="13">
        <f t="shared" si="81"/>
        <v>233.4368214090002</v>
      </c>
      <c r="L96" s="13">
        <f t="shared" si="81"/>
        <v>233.4368214090002</v>
      </c>
      <c r="M96" s="13">
        <f t="shared" si="81"/>
        <v>233.4368214090002</v>
      </c>
      <c r="N96" s="13">
        <f t="shared" si="81"/>
        <v>233.4368214090002</v>
      </c>
      <c r="O96" s="13">
        <f t="shared" si="81"/>
        <v>233.4368214090002</v>
      </c>
      <c r="P96" s="13">
        <f t="shared" si="81"/>
        <v>233.4368214090002</v>
      </c>
      <c r="Q96" s="13">
        <f t="shared" si="81"/>
        <v>233.4368214090002</v>
      </c>
      <c r="R96" s="13">
        <f t="shared" si="81"/>
        <v>233.4368214090002</v>
      </c>
      <c r="S96" s="13">
        <f t="shared" si="81"/>
        <v>233.4368214090002</v>
      </c>
      <c r="T96" s="13">
        <f t="shared" si="81"/>
        <v>233.4368214090002</v>
      </c>
      <c r="U96" s="13">
        <f t="shared" si="81"/>
        <v>233.4368214090002</v>
      </c>
      <c r="V96" s="13">
        <f t="shared" si="81"/>
        <v>233.4368214090002</v>
      </c>
    </row>
    <row r="97" spans="3:22" hidden="1" x14ac:dyDescent="0.25"/>
    <row r="98" spans="3:22" hidden="1" x14ac:dyDescent="0.25">
      <c r="C98" s="2" t="s">
        <v>3</v>
      </c>
    </row>
    <row r="99" spans="3:22" hidden="1" x14ac:dyDescent="0.25">
      <c r="C99" s="13">
        <f t="shared" ref="C99:V99" si="82">C77*(1+$E$5)^C$8</f>
        <v>71.500000000000014</v>
      </c>
      <c r="D99" s="13">
        <f t="shared" si="82"/>
        <v>74.989832644165844</v>
      </c>
      <c r="E99" s="13">
        <f t="shared" si="82"/>
        <v>78.65000000000002</v>
      </c>
      <c r="F99" s="13">
        <f t="shared" si="82"/>
        <v>82.488815908582438</v>
      </c>
      <c r="G99" s="13">
        <f t="shared" si="82"/>
        <v>86.515000000000029</v>
      </c>
      <c r="H99" s="13">
        <f t="shared" si="82"/>
        <v>90.737697499440699</v>
      </c>
      <c r="I99" s="13">
        <f t="shared" si="82"/>
        <v>95.166500000000028</v>
      </c>
      <c r="J99" s="13">
        <f t="shared" si="82"/>
        <v>99.811467249384762</v>
      </c>
      <c r="K99" s="13">
        <f t="shared" si="82"/>
        <v>104.68315000000005</v>
      </c>
      <c r="L99" s="13">
        <f t="shared" si="82"/>
        <v>109.79261397432325</v>
      </c>
      <c r="M99" s="13">
        <f t="shared" si="82"/>
        <v>115.15146500000004</v>
      </c>
      <c r="N99" s="13">
        <f t="shared" si="82"/>
        <v>120.77187537175558</v>
      </c>
      <c r="O99" s="13">
        <f t="shared" si="82"/>
        <v>126.66661150000007</v>
      </c>
      <c r="P99" s="13">
        <f t="shared" si="82"/>
        <v>132.84906290893116</v>
      </c>
      <c r="Q99" s="13">
        <f t="shared" si="82"/>
        <v>139.33327265000011</v>
      </c>
      <c r="R99" s="13">
        <f t="shared" si="82"/>
        <v>146.13396919982426</v>
      </c>
      <c r="S99" s="13">
        <f t="shared" si="82"/>
        <v>153.26659991500014</v>
      </c>
      <c r="T99" s="13">
        <f t="shared" si="82"/>
        <v>160.74736611980671</v>
      </c>
      <c r="U99" s="13">
        <f t="shared" si="82"/>
        <v>168.59325990650012</v>
      </c>
      <c r="V99" s="13">
        <f t="shared" si="82"/>
        <v>176.8221027317874</v>
      </c>
    </row>
    <row r="100" spans="3:22" hidden="1" x14ac:dyDescent="0.25">
      <c r="C100" s="13">
        <f t="shared" ref="C100:V100" si="83">C78*(1+$E$5)^C$8</f>
        <v>74.989832644165858</v>
      </c>
      <c r="D100" s="13">
        <f t="shared" si="83"/>
        <v>78.65000000000002</v>
      </c>
      <c r="E100" s="13">
        <f t="shared" si="83"/>
        <v>82.488815908582453</v>
      </c>
      <c r="F100" s="13">
        <f t="shared" si="83"/>
        <v>86.515000000000029</v>
      </c>
      <c r="G100" s="13">
        <f t="shared" si="83"/>
        <v>90.737697499440699</v>
      </c>
      <c r="H100" s="13">
        <f t="shared" si="83"/>
        <v>95.166500000000042</v>
      </c>
      <c r="I100" s="13">
        <f t="shared" si="83"/>
        <v>99.811467249384762</v>
      </c>
      <c r="J100" s="13">
        <f t="shared" si="83"/>
        <v>104.68315000000005</v>
      </c>
      <c r="K100" s="13">
        <f t="shared" si="83"/>
        <v>109.79261397432326</v>
      </c>
      <c r="L100" s="13">
        <f t="shared" si="83"/>
        <v>115.15146500000006</v>
      </c>
      <c r="M100" s="13">
        <f t="shared" si="83"/>
        <v>120.77187537175558</v>
      </c>
      <c r="N100" s="13">
        <f t="shared" si="83"/>
        <v>126.66661150000009</v>
      </c>
      <c r="O100" s="13">
        <f t="shared" si="83"/>
        <v>132.84906290893116</v>
      </c>
      <c r="P100" s="13">
        <f t="shared" si="83"/>
        <v>139.33327265000011</v>
      </c>
      <c r="Q100" s="13">
        <f t="shared" si="83"/>
        <v>146.13396919982429</v>
      </c>
      <c r="R100" s="13">
        <f t="shared" si="83"/>
        <v>153.26659991500011</v>
      </c>
      <c r="S100" s="13">
        <f t="shared" si="83"/>
        <v>160.74736611980674</v>
      </c>
      <c r="T100" s="13">
        <f t="shared" si="83"/>
        <v>168.59325990650015</v>
      </c>
      <c r="U100" s="13">
        <f t="shared" si="83"/>
        <v>176.82210273178742</v>
      </c>
      <c r="V100" s="13">
        <f t="shared" si="83"/>
        <v>185.45258589715016</v>
      </c>
    </row>
    <row r="101" spans="3:22" hidden="1" x14ac:dyDescent="0.25">
      <c r="C101" s="13">
        <f t="shared" ref="C101:V101" si="84">C79*(1+$E$5)^C$8</f>
        <v>78.650000000000034</v>
      </c>
      <c r="D101" s="13">
        <f t="shared" si="84"/>
        <v>82.488815908582453</v>
      </c>
      <c r="E101" s="13">
        <f t="shared" si="84"/>
        <v>86.515000000000043</v>
      </c>
      <c r="F101" s="13">
        <f t="shared" si="84"/>
        <v>90.737697499440699</v>
      </c>
      <c r="G101" s="13">
        <f t="shared" si="84"/>
        <v>95.166500000000042</v>
      </c>
      <c r="H101" s="13">
        <f t="shared" si="84"/>
        <v>99.811467249384791</v>
      </c>
      <c r="I101" s="13">
        <f t="shared" si="84"/>
        <v>104.68315000000005</v>
      </c>
      <c r="J101" s="13">
        <f t="shared" si="84"/>
        <v>109.79261397432326</v>
      </c>
      <c r="K101" s="13">
        <f t="shared" si="84"/>
        <v>115.15146500000007</v>
      </c>
      <c r="L101" s="13">
        <f t="shared" si="84"/>
        <v>120.7718753717556</v>
      </c>
      <c r="M101" s="13">
        <f t="shared" si="84"/>
        <v>126.66661150000007</v>
      </c>
      <c r="N101" s="13">
        <f t="shared" si="84"/>
        <v>132.84906290893119</v>
      </c>
      <c r="O101" s="13">
        <f t="shared" si="84"/>
        <v>139.33327265000011</v>
      </c>
      <c r="P101" s="13">
        <f t="shared" si="84"/>
        <v>146.13396919982432</v>
      </c>
      <c r="Q101" s="13">
        <f t="shared" si="84"/>
        <v>153.26659991500014</v>
      </c>
      <c r="R101" s="13">
        <f t="shared" si="84"/>
        <v>160.74736611980674</v>
      </c>
      <c r="S101" s="13">
        <f t="shared" si="84"/>
        <v>168.59325990650018</v>
      </c>
      <c r="T101" s="13">
        <f t="shared" si="84"/>
        <v>176.82210273178742</v>
      </c>
      <c r="U101" s="13">
        <f t="shared" si="84"/>
        <v>185.45258589715019</v>
      </c>
      <c r="V101" s="13">
        <f t="shared" si="84"/>
        <v>194.50431300496618</v>
      </c>
    </row>
    <row r="102" spans="3:22" hidden="1" x14ac:dyDescent="0.25">
      <c r="C102" s="13">
        <f t="shared" ref="C102:V102" si="85">C80*(1+$E$5)^C$8</f>
        <v>88.834109440011844</v>
      </c>
      <c r="D102" s="13">
        <f t="shared" si="85"/>
        <v>93.170000000000016</v>
      </c>
      <c r="E102" s="13">
        <f t="shared" si="85"/>
        <v>97.717520384013042</v>
      </c>
      <c r="F102" s="13">
        <f t="shared" si="85"/>
        <v>102.48700000000002</v>
      </c>
      <c r="G102" s="13">
        <f t="shared" si="85"/>
        <v>107.48927242241434</v>
      </c>
      <c r="H102" s="13">
        <f t="shared" si="85"/>
        <v>112.73570000000004</v>
      </c>
      <c r="I102" s="13">
        <f t="shared" si="85"/>
        <v>118.23819966465578</v>
      </c>
      <c r="J102" s="13">
        <f t="shared" si="85"/>
        <v>124.00927000000004</v>
      </c>
      <c r="K102" s="13">
        <f t="shared" si="85"/>
        <v>130.06201963112139</v>
      </c>
      <c r="L102" s="13">
        <f t="shared" si="85"/>
        <v>136.41019700000004</v>
      </c>
      <c r="M102" s="13">
        <f t="shared" si="85"/>
        <v>143.06822159423351</v>
      </c>
      <c r="N102" s="13">
        <f t="shared" si="85"/>
        <v>150.05121670000008</v>
      </c>
      <c r="O102" s="13">
        <f t="shared" si="85"/>
        <v>157.37504375365688</v>
      </c>
      <c r="P102" s="13">
        <f t="shared" si="85"/>
        <v>165.05633837000011</v>
      </c>
      <c r="Q102" s="13">
        <f t="shared" si="85"/>
        <v>173.1125481290226</v>
      </c>
      <c r="R102" s="13">
        <f t="shared" si="85"/>
        <v>181.56197220700011</v>
      </c>
      <c r="S102" s="13">
        <f t="shared" si="85"/>
        <v>190.42380294192489</v>
      </c>
      <c r="T102" s="13">
        <f t="shared" si="85"/>
        <v>199.71816942770013</v>
      </c>
      <c r="U102" s="13">
        <f t="shared" si="85"/>
        <v>209.46618323611736</v>
      </c>
      <c r="V102" s="13">
        <f t="shared" si="85"/>
        <v>219.68998637047017</v>
      </c>
    </row>
    <row r="103" spans="3:22" hidden="1" x14ac:dyDescent="0.25">
      <c r="C103" s="13">
        <f t="shared" ref="C103:V103" si="86">C81*(1+$E$5)^C$8</f>
        <v>93.170000000000016</v>
      </c>
      <c r="D103" s="13">
        <f t="shared" si="86"/>
        <v>97.717520384013042</v>
      </c>
      <c r="E103" s="13">
        <f t="shared" si="86"/>
        <v>102.48700000000002</v>
      </c>
      <c r="F103" s="13">
        <f t="shared" si="86"/>
        <v>107.48927242241434</v>
      </c>
      <c r="G103" s="13">
        <f t="shared" si="86"/>
        <v>112.73570000000002</v>
      </c>
      <c r="H103" s="13">
        <f t="shared" si="86"/>
        <v>118.2381996646558</v>
      </c>
      <c r="I103" s="13">
        <f t="shared" si="86"/>
        <v>124.00927000000003</v>
      </c>
      <c r="J103" s="13">
        <f t="shared" si="86"/>
        <v>130.06201963112139</v>
      </c>
      <c r="K103" s="13">
        <f t="shared" si="86"/>
        <v>136.41019700000007</v>
      </c>
      <c r="L103" s="13">
        <f t="shared" si="86"/>
        <v>143.06822159423353</v>
      </c>
      <c r="M103" s="13">
        <f t="shared" si="86"/>
        <v>150.05121670000005</v>
      </c>
      <c r="N103" s="13">
        <f t="shared" si="86"/>
        <v>157.37504375365688</v>
      </c>
      <c r="O103" s="13">
        <f t="shared" si="86"/>
        <v>165.05633837000008</v>
      </c>
      <c r="P103" s="13">
        <f t="shared" si="86"/>
        <v>173.1125481290226</v>
      </c>
      <c r="Q103" s="13">
        <f t="shared" si="86"/>
        <v>181.56197220700014</v>
      </c>
      <c r="R103" s="13">
        <f t="shared" si="86"/>
        <v>190.42380294192486</v>
      </c>
      <c r="S103" s="13">
        <f t="shared" si="86"/>
        <v>199.71816942770016</v>
      </c>
      <c r="T103" s="13">
        <f t="shared" si="86"/>
        <v>209.46618323611736</v>
      </c>
      <c r="U103" s="13">
        <f t="shared" si="86"/>
        <v>219.68998637047017</v>
      </c>
      <c r="V103" s="13">
        <f t="shared" si="86"/>
        <v>230.41280155972913</v>
      </c>
    </row>
    <row r="104" spans="3:22" hidden="1" x14ac:dyDescent="0.25">
      <c r="C104" s="13">
        <f t="shared" ref="C104:V104" si="87">C82*(1+$E$5)^C$8</f>
        <v>97.717520384013056</v>
      </c>
      <c r="D104" s="13">
        <f t="shared" si="87"/>
        <v>102.48700000000004</v>
      </c>
      <c r="E104" s="13">
        <f t="shared" si="87"/>
        <v>107.48927242241437</v>
      </c>
      <c r="F104" s="13">
        <f t="shared" si="87"/>
        <v>112.73570000000005</v>
      </c>
      <c r="G104" s="13">
        <f t="shared" si="87"/>
        <v>118.23819966465581</v>
      </c>
      <c r="H104" s="13">
        <f t="shared" si="87"/>
        <v>124.00927000000007</v>
      </c>
      <c r="I104" s="13">
        <f t="shared" si="87"/>
        <v>130.06201963112139</v>
      </c>
      <c r="J104" s="13">
        <f t="shared" si="87"/>
        <v>136.41019700000007</v>
      </c>
      <c r="K104" s="13">
        <f t="shared" si="87"/>
        <v>143.06822159423356</v>
      </c>
      <c r="L104" s="13">
        <f t="shared" si="87"/>
        <v>150.05121670000011</v>
      </c>
      <c r="M104" s="13">
        <f t="shared" si="87"/>
        <v>157.37504375365691</v>
      </c>
      <c r="N104" s="13">
        <f t="shared" si="87"/>
        <v>165.05633837000013</v>
      </c>
      <c r="O104" s="13">
        <f t="shared" si="87"/>
        <v>173.11254812902263</v>
      </c>
      <c r="P104" s="13">
        <f t="shared" si="87"/>
        <v>181.56197220700017</v>
      </c>
      <c r="Q104" s="13">
        <f t="shared" si="87"/>
        <v>190.42380294192492</v>
      </c>
      <c r="R104" s="13">
        <f t="shared" si="87"/>
        <v>199.71816942770016</v>
      </c>
      <c r="S104" s="13">
        <f t="shared" si="87"/>
        <v>209.46618323611744</v>
      </c>
      <c r="T104" s="13">
        <f t="shared" si="87"/>
        <v>219.68998637047019</v>
      </c>
      <c r="U104" s="13">
        <f t="shared" si="87"/>
        <v>230.41280155972916</v>
      </c>
      <c r="V104" s="13">
        <f t="shared" si="87"/>
        <v>241.65898500751726</v>
      </c>
    </row>
    <row r="105" spans="3:22" hidden="1" x14ac:dyDescent="0.25">
      <c r="C105" s="13">
        <f t="shared" ref="C105:V105" si="88">C83*(1+$E$5)^C$8</f>
        <v>102.48700000000002</v>
      </c>
      <c r="D105" s="13">
        <f t="shared" si="88"/>
        <v>107.48927242241434</v>
      </c>
      <c r="E105" s="13">
        <f t="shared" si="88"/>
        <v>112.73570000000004</v>
      </c>
      <c r="F105" s="13">
        <f t="shared" si="88"/>
        <v>118.23819966465578</v>
      </c>
      <c r="G105" s="13">
        <f t="shared" si="88"/>
        <v>124.00927000000003</v>
      </c>
      <c r="H105" s="13">
        <f t="shared" si="88"/>
        <v>130.06201963112139</v>
      </c>
      <c r="I105" s="13">
        <f t="shared" si="88"/>
        <v>136.41019700000004</v>
      </c>
      <c r="J105" s="13">
        <f t="shared" si="88"/>
        <v>143.06822159423351</v>
      </c>
      <c r="K105" s="13">
        <f t="shared" si="88"/>
        <v>150.05121670000005</v>
      </c>
      <c r="L105" s="13">
        <f t="shared" si="88"/>
        <v>157.37504375365688</v>
      </c>
      <c r="M105" s="13">
        <f t="shared" si="88"/>
        <v>165.05633837000008</v>
      </c>
      <c r="N105" s="13">
        <f t="shared" si="88"/>
        <v>173.11254812902257</v>
      </c>
      <c r="O105" s="13">
        <f t="shared" si="88"/>
        <v>181.56197220700011</v>
      </c>
      <c r="P105" s="13">
        <f t="shared" si="88"/>
        <v>190.42380294192486</v>
      </c>
      <c r="Q105" s="13">
        <f t="shared" si="88"/>
        <v>199.71816942770013</v>
      </c>
      <c r="R105" s="13">
        <f t="shared" si="88"/>
        <v>209.46618323611733</v>
      </c>
      <c r="S105" s="13">
        <f t="shared" si="88"/>
        <v>219.68998637047017</v>
      </c>
      <c r="T105" s="13">
        <f t="shared" si="88"/>
        <v>230.4128015597291</v>
      </c>
      <c r="U105" s="13">
        <f t="shared" si="88"/>
        <v>241.65898500751717</v>
      </c>
      <c r="V105" s="13">
        <f t="shared" si="88"/>
        <v>253.45408171570202</v>
      </c>
    </row>
    <row r="106" spans="3:22" hidden="1" x14ac:dyDescent="0.25">
      <c r="C106" s="13">
        <f t="shared" ref="C106:V106" si="89">C84*(1+$E$5)^C$8</f>
        <v>115.16707759544396</v>
      </c>
      <c r="D106" s="13">
        <f t="shared" si="89"/>
        <v>120.78825000000005</v>
      </c>
      <c r="E106" s="13">
        <f t="shared" si="89"/>
        <v>126.68378535498837</v>
      </c>
      <c r="F106" s="13">
        <f t="shared" si="89"/>
        <v>132.86707500000006</v>
      </c>
      <c r="G106" s="13">
        <f t="shared" si="89"/>
        <v>139.35216389048719</v>
      </c>
      <c r="H106" s="13">
        <f t="shared" si="89"/>
        <v>146.15378250000009</v>
      </c>
      <c r="I106" s="13">
        <f t="shared" si="89"/>
        <v>153.28738027953594</v>
      </c>
      <c r="J106" s="13">
        <f t="shared" si="89"/>
        <v>160.76916075000008</v>
      </c>
      <c r="K106" s="13">
        <f t="shared" si="89"/>
        <v>168.61611830748956</v>
      </c>
      <c r="L106" s="13">
        <f t="shared" si="89"/>
        <v>176.84607682500013</v>
      </c>
      <c r="M106" s="13">
        <f t="shared" si="89"/>
        <v>185.47773013823848</v>
      </c>
      <c r="N106" s="13">
        <f t="shared" si="89"/>
        <v>194.53068450750015</v>
      </c>
      <c r="O106" s="13">
        <f t="shared" si="89"/>
        <v>204.02550315206238</v>
      </c>
      <c r="P106" s="13">
        <f t="shared" si="89"/>
        <v>213.98375295825019</v>
      </c>
      <c r="Q106" s="13">
        <f t="shared" si="89"/>
        <v>224.42805346726865</v>
      </c>
      <c r="R106" s="13">
        <f t="shared" si="89"/>
        <v>235.38212825407518</v>
      </c>
      <c r="S106" s="13">
        <f t="shared" si="89"/>
        <v>246.87085881399554</v>
      </c>
      <c r="T106" s="13">
        <f t="shared" si="89"/>
        <v>258.92034107948274</v>
      </c>
      <c r="U106" s="13">
        <f t="shared" si="89"/>
        <v>271.55794469539507</v>
      </c>
      <c r="V106" s="13">
        <f t="shared" si="89"/>
        <v>284.81237518743103</v>
      </c>
    </row>
    <row r="107" spans="3:22" hidden="1" x14ac:dyDescent="0.25">
      <c r="C107" s="13">
        <f t="shared" ref="C107:V107" si="90">C85*(1+$E$5)^C$8</f>
        <v>120.78825000000005</v>
      </c>
      <c r="D107" s="13">
        <f t="shared" si="90"/>
        <v>126.68378535498836</v>
      </c>
      <c r="E107" s="13">
        <f t="shared" si="90"/>
        <v>132.86707500000009</v>
      </c>
      <c r="F107" s="13">
        <f t="shared" si="90"/>
        <v>139.35216389048722</v>
      </c>
      <c r="G107" s="13">
        <f t="shared" si="90"/>
        <v>146.15378250000006</v>
      </c>
      <c r="H107" s="13">
        <f t="shared" si="90"/>
        <v>153.28738027953597</v>
      </c>
      <c r="I107" s="13">
        <f t="shared" si="90"/>
        <v>160.76916075000008</v>
      </c>
      <c r="J107" s="13">
        <f t="shared" si="90"/>
        <v>168.61611830748953</v>
      </c>
      <c r="K107" s="13">
        <f t="shared" si="90"/>
        <v>176.84607682500013</v>
      </c>
      <c r="L107" s="13">
        <f t="shared" si="90"/>
        <v>185.47773013823851</v>
      </c>
      <c r="M107" s="13">
        <f t="shared" si="90"/>
        <v>194.53068450750013</v>
      </c>
      <c r="N107" s="13">
        <f t="shared" si="90"/>
        <v>204.02550315206238</v>
      </c>
      <c r="O107" s="13">
        <f t="shared" si="90"/>
        <v>213.98375295825016</v>
      </c>
      <c r="P107" s="13">
        <f t="shared" si="90"/>
        <v>224.42805346726865</v>
      </c>
      <c r="Q107" s="13">
        <f t="shared" si="90"/>
        <v>235.38212825407521</v>
      </c>
      <c r="R107" s="13">
        <f t="shared" si="90"/>
        <v>246.87085881399551</v>
      </c>
      <c r="S107" s="13">
        <f t="shared" si="90"/>
        <v>258.9203410794828</v>
      </c>
      <c r="T107" s="13">
        <f t="shared" si="90"/>
        <v>271.55794469539507</v>
      </c>
      <c r="U107" s="13">
        <f t="shared" si="90"/>
        <v>284.81237518743103</v>
      </c>
      <c r="V107" s="13">
        <f t="shared" si="90"/>
        <v>298.71373916493462</v>
      </c>
    </row>
    <row r="108" spans="3:22" hidden="1" x14ac:dyDescent="0.25">
      <c r="C108" s="13">
        <f t="shared" ref="C108:V108" si="91">C86*(1+$E$5)^C$8</f>
        <v>126.68378535498836</v>
      </c>
      <c r="D108" s="13">
        <f t="shared" si="91"/>
        <v>132.86707500000006</v>
      </c>
      <c r="E108" s="13">
        <f t="shared" si="91"/>
        <v>139.35216389048719</v>
      </c>
      <c r="F108" s="13">
        <f t="shared" si="91"/>
        <v>146.15378250000006</v>
      </c>
      <c r="G108" s="13">
        <f t="shared" si="91"/>
        <v>153.28738027953591</v>
      </c>
      <c r="H108" s="13">
        <f t="shared" si="91"/>
        <v>160.76916075000008</v>
      </c>
      <c r="I108" s="13">
        <f t="shared" si="91"/>
        <v>168.6161183074895</v>
      </c>
      <c r="J108" s="13">
        <f t="shared" si="91"/>
        <v>176.8460768250001</v>
      </c>
      <c r="K108" s="13">
        <f t="shared" si="91"/>
        <v>185.47773013823848</v>
      </c>
      <c r="L108" s="13">
        <f t="shared" si="91"/>
        <v>194.53068450750013</v>
      </c>
      <c r="M108" s="13">
        <f t="shared" si="91"/>
        <v>204.02550315206233</v>
      </c>
      <c r="N108" s="13">
        <f t="shared" si="91"/>
        <v>213.98375295825016</v>
      </c>
      <c r="O108" s="13">
        <f t="shared" si="91"/>
        <v>224.4280534672686</v>
      </c>
      <c r="P108" s="13">
        <f t="shared" si="91"/>
        <v>235.38212825407521</v>
      </c>
      <c r="Q108" s="13">
        <f t="shared" si="91"/>
        <v>246.87085881399551</v>
      </c>
      <c r="R108" s="13">
        <f t="shared" si="91"/>
        <v>258.92034107948268</v>
      </c>
      <c r="S108" s="13">
        <f t="shared" si="91"/>
        <v>271.55794469539507</v>
      </c>
      <c r="T108" s="13">
        <f t="shared" si="91"/>
        <v>284.81237518743103</v>
      </c>
      <c r="U108" s="13">
        <f t="shared" si="91"/>
        <v>298.71373916493457</v>
      </c>
      <c r="V108" s="13">
        <f t="shared" si="91"/>
        <v>313.29361270617414</v>
      </c>
    </row>
    <row r="109" spans="3:22" hidden="1" x14ac:dyDescent="0.25">
      <c r="C109" s="13">
        <f t="shared" ref="C109:V109" si="92">C87*(1+$E$5)^C$8</f>
        <v>132.86707500000006</v>
      </c>
      <c r="D109" s="13">
        <f t="shared" si="92"/>
        <v>139.35216389048719</v>
      </c>
      <c r="E109" s="13">
        <f t="shared" si="92"/>
        <v>146.15378250000006</v>
      </c>
      <c r="F109" s="13">
        <f t="shared" si="92"/>
        <v>153.28738027953591</v>
      </c>
      <c r="G109" s="13">
        <f t="shared" si="92"/>
        <v>160.76916075000008</v>
      </c>
      <c r="H109" s="13">
        <f t="shared" si="92"/>
        <v>168.61611830748953</v>
      </c>
      <c r="I109" s="13">
        <f t="shared" si="92"/>
        <v>176.8460768250001</v>
      </c>
      <c r="J109" s="13">
        <f t="shared" si="92"/>
        <v>185.47773013823848</v>
      </c>
      <c r="K109" s="13">
        <f t="shared" si="92"/>
        <v>194.53068450750013</v>
      </c>
      <c r="L109" s="13">
        <f t="shared" si="92"/>
        <v>204.02550315206236</v>
      </c>
      <c r="M109" s="13">
        <f t="shared" si="92"/>
        <v>213.98375295825014</v>
      </c>
      <c r="N109" s="13">
        <f t="shared" si="92"/>
        <v>224.42805346726863</v>
      </c>
      <c r="O109" s="13">
        <f t="shared" si="92"/>
        <v>235.38212825407518</v>
      </c>
      <c r="P109" s="13">
        <f t="shared" si="92"/>
        <v>246.87085881399551</v>
      </c>
      <c r="Q109" s="13">
        <f t="shared" si="92"/>
        <v>258.92034107948274</v>
      </c>
      <c r="R109" s="13">
        <f t="shared" si="92"/>
        <v>271.55794469539501</v>
      </c>
      <c r="S109" s="13">
        <f t="shared" si="92"/>
        <v>284.81237518743103</v>
      </c>
      <c r="T109" s="13">
        <f t="shared" si="92"/>
        <v>298.71373916493457</v>
      </c>
      <c r="U109" s="13">
        <f t="shared" si="92"/>
        <v>313.29361270617414</v>
      </c>
      <c r="V109" s="13">
        <f t="shared" si="92"/>
        <v>328.58511308142806</v>
      </c>
    </row>
    <row r="110" spans="3:22" hidden="1" x14ac:dyDescent="0.25">
      <c r="C110" s="13">
        <f t="shared" ref="C110:V110" si="93">C88*(1+$E$5)^C$8</f>
        <v>148.64230814985302</v>
      </c>
      <c r="D110" s="13">
        <f t="shared" si="93"/>
        <v>155.89736800000009</v>
      </c>
      <c r="E110" s="13">
        <f t="shared" si="93"/>
        <v>163.50653896483834</v>
      </c>
      <c r="F110" s="13">
        <f t="shared" si="93"/>
        <v>171.48710480000011</v>
      </c>
      <c r="G110" s="13">
        <f t="shared" si="93"/>
        <v>179.85719286132218</v>
      </c>
      <c r="H110" s="13">
        <f t="shared" si="93"/>
        <v>188.63581528000014</v>
      </c>
      <c r="I110" s="13">
        <f t="shared" si="93"/>
        <v>197.8429121474544</v>
      </c>
      <c r="J110" s="13">
        <f t="shared" si="93"/>
        <v>207.49939680800017</v>
      </c>
      <c r="K110" s="13">
        <f t="shared" si="93"/>
        <v>217.62720336219988</v>
      </c>
      <c r="L110" s="13">
        <f t="shared" si="93"/>
        <v>228.2493364888002</v>
      </c>
      <c r="M110" s="13">
        <f t="shared" si="93"/>
        <v>239.38992369841986</v>
      </c>
      <c r="N110" s="13">
        <f t="shared" si="93"/>
        <v>251.07427013768023</v>
      </c>
      <c r="O110" s="13">
        <f t="shared" si="93"/>
        <v>263.32891606826189</v>
      </c>
      <c r="P110" s="13">
        <f t="shared" si="93"/>
        <v>276.1816971514483</v>
      </c>
      <c r="Q110" s="13">
        <f t="shared" si="93"/>
        <v>289.66180767508814</v>
      </c>
      <c r="R110" s="13">
        <f t="shared" si="93"/>
        <v>303.79986686659311</v>
      </c>
      <c r="S110" s="13">
        <f t="shared" si="93"/>
        <v>318.62798844259697</v>
      </c>
      <c r="T110" s="13">
        <f t="shared" si="93"/>
        <v>334.17985355325243</v>
      </c>
      <c r="U110" s="13">
        <f t="shared" si="93"/>
        <v>350.49078728685663</v>
      </c>
      <c r="V110" s="13">
        <f t="shared" si="93"/>
        <v>367.59783890857773</v>
      </c>
    </row>
    <row r="111" spans="3:22" hidden="1" x14ac:dyDescent="0.25">
      <c r="C111" s="13">
        <f t="shared" ref="C111:V111" si="94">C89*(1+$E$5)^C$8</f>
        <v>155.89736800000009</v>
      </c>
      <c r="D111" s="13">
        <f t="shared" si="94"/>
        <v>163.50653896483834</v>
      </c>
      <c r="E111" s="13">
        <f t="shared" si="94"/>
        <v>171.48710480000011</v>
      </c>
      <c r="F111" s="13">
        <f t="shared" si="94"/>
        <v>179.85719286132218</v>
      </c>
      <c r="G111" s="13">
        <f t="shared" si="94"/>
        <v>188.63581528000012</v>
      </c>
      <c r="H111" s="13">
        <f t="shared" si="94"/>
        <v>197.84291214745443</v>
      </c>
      <c r="I111" s="13">
        <f t="shared" si="94"/>
        <v>207.49939680800014</v>
      </c>
      <c r="J111" s="13">
        <f t="shared" si="94"/>
        <v>217.62720336219988</v>
      </c>
      <c r="K111" s="13">
        <f t="shared" si="94"/>
        <v>228.2493364888002</v>
      </c>
      <c r="L111" s="13">
        <f t="shared" si="94"/>
        <v>239.38992369841986</v>
      </c>
      <c r="M111" s="13">
        <f t="shared" si="94"/>
        <v>251.0742701376802</v>
      </c>
      <c r="N111" s="13">
        <f t="shared" si="94"/>
        <v>263.32891606826189</v>
      </c>
      <c r="O111" s="13">
        <f t="shared" si="94"/>
        <v>276.18169715144825</v>
      </c>
      <c r="P111" s="13">
        <f t="shared" si="94"/>
        <v>289.66180767508814</v>
      </c>
      <c r="Q111" s="13">
        <f t="shared" si="94"/>
        <v>303.79986686659316</v>
      </c>
      <c r="R111" s="13">
        <f t="shared" si="94"/>
        <v>318.62798844259692</v>
      </c>
      <c r="S111" s="13">
        <f t="shared" si="94"/>
        <v>334.17985355325249</v>
      </c>
      <c r="T111" s="13">
        <f t="shared" si="94"/>
        <v>350.49078728685663</v>
      </c>
      <c r="U111" s="13">
        <f t="shared" si="94"/>
        <v>367.59783890857773</v>
      </c>
      <c r="V111" s="13">
        <f t="shared" si="94"/>
        <v>385.53986601554232</v>
      </c>
    </row>
    <row r="112" spans="3:22" hidden="1" x14ac:dyDescent="0.25">
      <c r="C112" s="13">
        <f t="shared" ref="C112:V112" si="95">C90*(1+$E$5)^C$8</f>
        <v>163.50653896483837</v>
      </c>
      <c r="D112" s="13">
        <f t="shared" si="95"/>
        <v>171.48710480000014</v>
      </c>
      <c r="E112" s="13">
        <f t="shared" si="95"/>
        <v>179.85719286132223</v>
      </c>
      <c r="F112" s="13">
        <f t="shared" si="95"/>
        <v>188.63581528000017</v>
      </c>
      <c r="G112" s="13">
        <f t="shared" si="95"/>
        <v>197.84291214745446</v>
      </c>
      <c r="H112" s="13">
        <f t="shared" si="95"/>
        <v>207.49939680800023</v>
      </c>
      <c r="I112" s="13">
        <f t="shared" si="95"/>
        <v>217.62720336219991</v>
      </c>
      <c r="J112" s="13">
        <f t="shared" si="95"/>
        <v>228.24933648880022</v>
      </c>
      <c r="K112" s="13">
        <f t="shared" si="95"/>
        <v>239.38992369841992</v>
      </c>
      <c r="L112" s="13">
        <f t="shared" si="95"/>
        <v>251.07427013768026</v>
      </c>
      <c r="M112" s="13">
        <f t="shared" si="95"/>
        <v>263.32891606826189</v>
      </c>
      <c r="N112" s="13">
        <f t="shared" si="95"/>
        <v>276.1816971514483</v>
      </c>
      <c r="O112" s="13">
        <f t="shared" si="95"/>
        <v>289.66180767508814</v>
      </c>
      <c r="P112" s="13">
        <f t="shared" si="95"/>
        <v>303.79986686659322</v>
      </c>
      <c r="Q112" s="13">
        <f t="shared" si="95"/>
        <v>318.62798844259703</v>
      </c>
      <c r="R112" s="13">
        <f t="shared" si="95"/>
        <v>334.17985355325249</v>
      </c>
      <c r="S112" s="13">
        <f t="shared" si="95"/>
        <v>350.49078728685674</v>
      </c>
      <c r="T112" s="13">
        <f t="shared" si="95"/>
        <v>367.59783890857778</v>
      </c>
      <c r="U112" s="13">
        <f t="shared" si="95"/>
        <v>385.53986601554243</v>
      </c>
      <c r="V112" s="13">
        <f t="shared" si="95"/>
        <v>404.3576227994356</v>
      </c>
    </row>
    <row r="113" spans="3:22" hidden="1" x14ac:dyDescent="0.25">
      <c r="C113" s="13">
        <f t="shared" ref="C113:V113" si="96">C91*(1+$E$5)^C$8</f>
        <v>171.48710480000011</v>
      </c>
      <c r="D113" s="13">
        <f t="shared" si="96"/>
        <v>179.8571928613222</v>
      </c>
      <c r="E113" s="13">
        <f t="shared" si="96"/>
        <v>188.63581528000014</v>
      </c>
      <c r="F113" s="13">
        <f t="shared" si="96"/>
        <v>197.84291214745443</v>
      </c>
      <c r="G113" s="13">
        <f t="shared" si="96"/>
        <v>207.49939680800017</v>
      </c>
      <c r="H113" s="13">
        <f t="shared" si="96"/>
        <v>217.62720336219991</v>
      </c>
      <c r="I113" s="13">
        <f t="shared" si="96"/>
        <v>228.24933648880017</v>
      </c>
      <c r="J113" s="13">
        <f t="shared" si="96"/>
        <v>239.38992369841989</v>
      </c>
      <c r="K113" s="13">
        <f t="shared" si="96"/>
        <v>251.07427013768023</v>
      </c>
      <c r="L113" s="13">
        <f t="shared" si="96"/>
        <v>263.32891606826189</v>
      </c>
      <c r="M113" s="13">
        <f t="shared" si="96"/>
        <v>276.18169715144825</v>
      </c>
      <c r="N113" s="13">
        <f t="shared" si="96"/>
        <v>289.66180767508808</v>
      </c>
      <c r="O113" s="13">
        <f t="shared" si="96"/>
        <v>303.79986686659311</v>
      </c>
      <c r="P113" s="13">
        <f t="shared" si="96"/>
        <v>318.62798844259697</v>
      </c>
      <c r="Q113" s="13">
        <f t="shared" si="96"/>
        <v>334.17985355325249</v>
      </c>
      <c r="R113" s="13">
        <f t="shared" si="96"/>
        <v>350.49078728685663</v>
      </c>
      <c r="S113" s="13">
        <f t="shared" si="96"/>
        <v>367.59783890857778</v>
      </c>
      <c r="T113" s="13">
        <f t="shared" si="96"/>
        <v>385.53986601554232</v>
      </c>
      <c r="U113" s="13">
        <f t="shared" si="96"/>
        <v>404.35762279943555</v>
      </c>
      <c r="V113" s="13">
        <f t="shared" si="96"/>
        <v>424.09385261709662</v>
      </c>
    </row>
    <row r="114" spans="3:22" hidden="1" x14ac:dyDescent="0.25">
      <c r="C114" s="13">
        <f t="shared" ref="C114:V114" si="97">C92*(1+$E$5)^C$8</f>
        <v>191.09826741515479</v>
      </c>
      <c r="D114" s="13">
        <f t="shared" si="97"/>
        <v>200.42555373500011</v>
      </c>
      <c r="E114" s="13">
        <f t="shared" si="97"/>
        <v>210.20809415667031</v>
      </c>
      <c r="F114" s="13">
        <f t="shared" si="97"/>
        <v>220.46810910850013</v>
      </c>
      <c r="G114" s="13">
        <f t="shared" si="97"/>
        <v>231.22890357233732</v>
      </c>
      <c r="H114" s="13">
        <f t="shared" si="97"/>
        <v>242.51492001935017</v>
      </c>
      <c r="I114" s="13">
        <f t="shared" si="97"/>
        <v>254.35179392957107</v>
      </c>
      <c r="J114" s="13">
        <f t="shared" si="97"/>
        <v>266.76641202128519</v>
      </c>
      <c r="K114" s="13">
        <f t="shared" si="97"/>
        <v>279.78697332252824</v>
      </c>
      <c r="L114" s="13">
        <f t="shared" si="97"/>
        <v>293.44305322341376</v>
      </c>
      <c r="M114" s="13">
        <f t="shared" si="97"/>
        <v>307.76567065478105</v>
      </c>
      <c r="N114" s="13">
        <f t="shared" si="97"/>
        <v>322.78735854575513</v>
      </c>
      <c r="O114" s="13">
        <f t="shared" si="97"/>
        <v>338.54223772025915</v>
      </c>
      <c r="P114" s="13">
        <f t="shared" si="97"/>
        <v>355.06609440033071</v>
      </c>
      <c r="Q114" s="13">
        <f t="shared" si="97"/>
        <v>372.39646149228514</v>
      </c>
      <c r="R114" s="13">
        <f t="shared" si="97"/>
        <v>390.57270384036377</v>
      </c>
      <c r="S114" s="13">
        <f t="shared" si="97"/>
        <v>409.63610764151372</v>
      </c>
      <c r="T114" s="13">
        <f t="shared" si="97"/>
        <v>429.62997422440014</v>
      </c>
      <c r="U114" s="13">
        <f t="shared" si="97"/>
        <v>450.59971840566504</v>
      </c>
      <c r="V114" s="13">
        <f t="shared" si="97"/>
        <v>472.59297164684023</v>
      </c>
    </row>
    <row r="115" spans="3:22" hidden="1" x14ac:dyDescent="0.25">
      <c r="C115" s="13">
        <f t="shared" ref="C115:V115" si="98">C93*(1+$E$5)^C$8</f>
        <v>200.42555373500014</v>
      </c>
      <c r="D115" s="13">
        <f t="shared" si="98"/>
        <v>210.20809415667031</v>
      </c>
      <c r="E115" s="13">
        <f t="shared" si="98"/>
        <v>220.46810910850019</v>
      </c>
      <c r="F115" s="13">
        <f t="shared" si="98"/>
        <v>231.22890357233737</v>
      </c>
      <c r="G115" s="13">
        <f t="shared" si="98"/>
        <v>242.5149200193502</v>
      </c>
      <c r="H115" s="13">
        <f t="shared" si="98"/>
        <v>254.35179392957116</v>
      </c>
      <c r="I115" s="13">
        <f t="shared" si="98"/>
        <v>266.76641202128525</v>
      </c>
      <c r="J115" s="13">
        <f t="shared" si="98"/>
        <v>279.78697332252824</v>
      </c>
      <c r="K115" s="13">
        <f t="shared" si="98"/>
        <v>293.44305322341381</v>
      </c>
      <c r="L115" s="13">
        <f t="shared" si="98"/>
        <v>307.7656706547811</v>
      </c>
      <c r="M115" s="13">
        <f t="shared" si="98"/>
        <v>322.78735854575518</v>
      </c>
      <c r="N115" s="13">
        <f t="shared" si="98"/>
        <v>338.54223772025927</v>
      </c>
      <c r="O115" s="13">
        <f t="shared" si="98"/>
        <v>355.06609440033071</v>
      </c>
      <c r="P115" s="13">
        <f t="shared" si="98"/>
        <v>372.39646149228525</v>
      </c>
      <c r="Q115" s="13">
        <f t="shared" si="98"/>
        <v>390.57270384036389</v>
      </c>
      <c r="R115" s="13">
        <f t="shared" si="98"/>
        <v>409.63610764151372</v>
      </c>
      <c r="S115" s="13">
        <f t="shared" si="98"/>
        <v>429.62997422440031</v>
      </c>
      <c r="T115" s="13">
        <f t="shared" si="98"/>
        <v>450.59971840566516</v>
      </c>
      <c r="U115" s="13">
        <f t="shared" si="98"/>
        <v>472.59297164684028</v>
      </c>
      <c r="V115" s="13">
        <f t="shared" si="98"/>
        <v>495.65969024623172</v>
      </c>
    </row>
    <row r="116" spans="3:22" hidden="1" x14ac:dyDescent="0.25">
      <c r="C116" s="13">
        <f t="shared" ref="C116:V116" si="99">C94*(1+$E$5)^C$8</f>
        <v>210.20809415667028</v>
      </c>
      <c r="D116" s="13">
        <f t="shared" si="99"/>
        <v>220.46810910850013</v>
      </c>
      <c r="E116" s="13">
        <f t="shared" si="99"/>
        <v>231.22890357233734</v>
      </c>
      <c r="F116" s="13">
        <f t="shared" si="99"/>
        <v>242.51492001935017</v>
      </c>
      <c r="G116" s="13">
        <f t="shared" si="99"/>
        <v>254.35179392957107</v>
      </c>
      <c r="H116" s="13">
        <f t="shared" si="99"/>
        <v>266.76641202128525</v>
      </c>
      <c r="I116" s="13">
        <f t="shared" si="99"/>
        <v>279.78697332252818</v>
      </c>
      <c r="J116" s="13">
        <f t="shared" si="99"/>
        <v>293.44305322341376</v>
      </c>
      <c r="K116" s="13">
        <f t="shared" si="99"/>
        <v>307.76567065478105</v>
      </c>
      <c r="L116" s="13">
        <f t="shared" si="99"/>
        <v>322.78735854575513</v>
      </c>
      <c r="M116" s="13">
        <f t="shared" si="99"/>
        <v>338.54223772025915</v>
      </c>
      <c r="N116" s="13">
        <f t="shared" si="99"/>
        <v>355.06609440033071</v>
      </c>
      <c r="O116" s="13">
        <f t="shared" si="99"/>
        <v>372.39646149228514</v>
      </c>
      <c r="P116" s="13">
        <f t="shared" si="99"/>
        <v>390.57270384036383</v>
      </c>
      <c r="Q116" s="13">
        <f t="shared" si="99"/>
        <v>409.63610764151372</v>
      </c>
      <c r="R116" s="13">
        <f t="shared" si="99"/>
        <v>429.62997422440014</v>
      </c>
      <c r="S116" s="13">
        <f t="shared" si="99"/>
        <v>450.5997184056651</v>
      </c>
      <c r="T116" s="13">
        <f t="shared" si="99"/>
        <v>472.59297164684023</v>
      </c>
      <c r="U116" s="13">
        <f t="shared" si="99"/>
        <v>495.65969024623161</v>
      </c>
      <c r="V116" s="13">
        <f t="shared" si="99"/>
        <v>519.85226881152425</v>
      </c>
    </row>
    <row r="117" spans="3:22" hidden="1" x14ac:dyDescent="0.25">
      <c r="C117" s="13">
        <f t="shared" ref="C117:V117" si="100">C95*(1+$E$5)^C$8</f>
        <v>220.46810910850013</v>
      </c>
      <c r="D117" s="13">
        <f t="shared" si="100"/>
        <v>231.22890357233734</v>
      </c>
      <c r="E117" s="13">
        <f t="shared" si="100"/>
        <v>242.51492001935017</v>
      </c>
      <c r="F117" s="13">
        <f t="shared" si="100"/>
        <v>254.35179392957107</v>
      </c>
      <c r="G117" s="13">
        <f t="shared" si="100"/>
        <v>266.76641202128519</v>
      </c>
      <c r="H117" s="13">
        <f t="shared" si="100"/>
        <v>279.78697332252824</v>
      </c>
      <c r="I117" s="13">
        <f t="shared" si="100"/>
        <v>293.4430532234137</v>
      </c>
      <c r="J117" s="13">
        <f t="shared" si="100"/>
        <v>307.76567065478105</v>
      </c>
      <c r="K117" s="13">
        <f t="shared" si="100"/>
        <v>322.78735854575513</v>
      </c>
      <c r="L117" s="13">
        <f t="shared" si="100"/>
        <v>338.54223772025915</v>
      </c>
      <c r="M117" s="13">
        <f t="shared" si="100"/>
        <v>355.06609440033066</v>
      </c>
      <c r="N117" s="13">
        <f t="shared" si="100"/>
        <v>372.39646149228514</v>
      </c>
      <c r="O117" s="13">
        <f t="shared" si="100"/>
        <v>390.57270384036377</v>
      </c>
      <c r="P117" s="13">
        <f t="shared" si="100"/>
        <v>409.63610764151372</v>
      </c>
      <c r="Q117" s="13">
        <f t="shared" si="100"/>
        <v>429.6299742244002</v>
      </c>
      <c r="R117" s="13">
        <f t="shared" si="100"/>
        <v>450.59971840566504</v>
      </c>
      <c r="S117" s="13">
        <f t="shared" si="100"/>
        <v>472.59297164684028</v>
      </c>
      <c r="T117" s="13">
        <f t="shared" si="100"/>
        <v>495.65969024623161</v>
      </c>
      <c r="U117" s="13">
        <f t="shared" si="100"/>
        <v>519.85226881152425</v>
      </c>
      <c r="V117" s="13">
        <f t="shared" si="100"/>
        <v>545.22565927085486</v>
      </c>
    </row>
    <row r="118" spans="3:22" hidden="1" x14ac:dyDescent="0.25">
      <c r="C118" s="13">
        <f t="shared" ref="C118:V118" si="101">C96*(1+$E$5)^C$8</f>
        <v>244.8306037824749</v>
      </c>
      <c r="D118" s="13">
        <f t="shared" si="101"/>
        <v>256.78050354990023</v>
      </c>
      <c r="E118" s="13">
        <f t="shared" si="101"/>
        <v>269.3136641607224</v>
      </c>
      <c r="F118" s="13">
        <f t="shared" si="101"/>
        <v>282.45855390489027</v>
      </c>
      <c r="G118" s="13">
        <f t="shared" si="101"/>
        <v>296.24503057679465</v>
      </c>
      <c r="H118" s="13">
        <f t="shared" si="101"/>
        <v>310.70440929537938</v>
      </c>
      <c r="I118" s="13">
        <f t="shared" si="101"/>
        <v>325.86953363447412</v>
      </c>
      <c r="J118" s="13">
        <f t="shared" si="101"/>
        <v>341.77485022491732</v>
      </c>
      <c r="K118" s="13">
        <f t="shared" si="101"/>
        <v>358.45648699792162</v>
      </c>
      <c r="L118" s="13">
        <f t="shared" si="101"/>
        <v>375.95233524740905</v>
      </c>
      <c r="M118" s="13">
        <f t="shared" si="101"/>
        <v>394.30213569771377</v>
      </c>
      <c r="N118" s="13">
        <f t="shared" si="101"/>
        <v>413.54756877214999</v>
      </c>
      <c r="O118" s="13">
        <f t="shared" si="101"/>
        <v>433.73234926748518</v>
      </c>
      <c r="P118" s="13">
        <f t="shared" si="101"/>
        <v>454.90232564936508</v>
      </c>
      <c r="Q118" s="13">
        <f t="shared" si="101"/>
        <v>477.10558419423376</v>
      </c>
      <c r="R118" s="13">
        <f t="shared" si="101"/>
        <v>500.39255821430152</v>
      </c>
      <c r="S118" s="13">
        <f t="shared" si="101"/>
        <v>524.81614261365723</v>
      </c>
      <c r="T118" s="13">
        <f t="shared" si="101"/>
        <v>550.43181403573169</v>
      </c>
      <c r="U118" s="13">
        <f t="shared" si="101"/>
        <v>577.29775687502286</v>
      </c>
      <c r="V118" s="13">
        <f t="shared" si="101"/>
        <v>605.47499543930496</v>
      </c>
    </row>
    <row r="119" spans="3:22" hidden="1" x14ac:dyDescent="0.25"/>
    <row r="120" spans="3:22" hidden="1" x14ac:dyDescent="0.25">
      <c r="C120" s="2" t="s">
        <v>5</v>
      </c>
    </row>
    <row r="121" spans="3:22" hidden="1" x14ac:dyDescent="0.25">
      <c r="C121" s="13">
        <f>(C99-C77)*C$30</f>
        <v>0.74867059551153514</v>
      </c>
      <c r="D121" s="13">
        <f t="shared" ref="D121:V135" si="102">(D99-D77)*D$30</f>
        <v>1.3634515026211973</v>
      </c>
      <c r="E121" s="13">
        <f t="shared" si="102"/>
        <v>1.8335493520645281</v>
      </c>
      <c r="F121" s="13">
        <f t="shared" si="102"/>
        <v>2.1474361166283868</v>
      </c>
      <c r="G121" s="13">
        <f t="shared" si="102"/>
        <v>2.7513637303410254</v>
      </c>
      <c r="H121" s="13">
        <f t="shared" si="102"/>
        <v>3.3847683552571262</v>
      </c>
      <c r="I121" s="13">
        <f t="shared" si="102"/>
        <v>4.0490887303410252</v>
      </c>
      <c r="J121" s="13">
        <f t="shared" si="102"/>
        <v>4.7458338177487356</v>
      </c>
      <c r="K121" s="13">
        <f t="shared" si="102"/>
        <v>5.4765862303410291</v>
      </c>
      <c r="L121" s="13">
        <f t="shared" si="102"/>
        <v>6.2430058264895081</v>
      </c>
      <c r="M121" s="13">
        <f t="shared" si="102"/>
        <v>7.0468334803410277</v>
      </c>
      <c r="N121" s="13">
        <f t="shared" si="102"/>
        <v>7.8898950361043587</v>
      </c>
      <c r="O121" s="13">
        <f t="shared" si="102"/>
        <v>8.7741054553410311</v>
      </c>
      <c r="P121" s="13">
        <f t="shared" si="102"/>
        <v>9.7014731666806941</v>
      </c>
      <c r="Q121" s="13">
        <f t="shared" si="102"/>
        <v>10.674104627841038</v>
      </c>
      <c r="R121" s="13">
        <f t="shared" si="102"/>
        <v>11.694209110314661</v>
      </c>
      <c r="S121" s="13">
        <f t="shared" si="102"/>
        <v>12.764103717591043</v>
      </c>
      <c r="T121" s="13">
        <f t="shared" si="102"/>
        <v>13.886218648312028</v>
      </c>
      <c r="U121" s="13">
        <f t="shared" si="102"/>
        <v>15.063102716316038</v>
      </c>
      <c r="V121" s="13">
        <f t="shared" si="102"/>
        <v>16.297429140109131</v>
      </c>
    </row>
    <row r="122" spans="3:22" hidden="1" x14ac:dyDescent="0.25">
      <c r="C122" s="13">
        <f t="shared" ref="C122:R137" si="103">(C100-C78)*C$30</f>
        <v>0.78521234493731495</v>
      </c>
      <c r="D122" s="13">
        <f t="shared" si="103"/>
        <v>1.4300000000000013</v>
      </c>
      <c r="E122" s="13">
        <f t="shared" si="103"/>
        <v>1.9230427840019266</v>
      </c>
      <c r="F122" s="13">
        <f t="shared" si="103"/>
        <v>2.2522500000000023</v>
      </c>
      <c r="G122" s="13">
        <f t="shared" si="103"/>
        <v>2.8856546249161026</v>
      </c>
      <c r="H122" s="13">
        <f t="shared" si="103"/>
        <v>3.5499750000000039</v>
      </c>
      <c r="I122" s="13">
        <f t="shared" si="103"/>
        <v>4.246720087407712</v>
      </c>
      <c r="J122" s="13">
        <f t="shared" si="103"/>
        <v>4.9774725000000055</v>
      </c>
      <c r="K122" s="13">
        <f t="shared" si="103"/>
        <v>5.7438920961484863</v>
      </c>
      <c r="L122" s="13">
        <f t="shared" si="103"/>
        <v>6.5477197500000068</v>
      </c>
      <c r="M122" s="13">
        <f t="shared" si="103"/>
        <v>7.3907813057633351</v>
      </c>
      <c r="N122" s="13">
        <f t="shared" si="103"/>
        <v>8.2749917250000102</v>
      </c>
      <c r="O122" s="13">
        <f t="shared" si="103"/>
        <v>9.2023594363396715</v>
      </c>
      <c r="P122" s="13">
        <f t="shared" si="103"/>
        <v>10.174990897500015</v>
      </c>
      <c r="Q122" s="13">
        <f t="shared" si="103"/>
        <v>11.195095379973642</v>
      </c>
      <c r="R122" s="13">
        <f t="shared" si="103"/>
        <v>12.264989987250015</v>
      </c>
      <c r="S122" s="13">
        <f t="shared" si="102"/>
        <v>13.387104917971008</v>
      </c>
      <c r="T122" s="13">
        <f t="shared" si="102"/>
        <v>14.563988985975019</v>
      </c>
      <c r="U122" s="13">
        <f t="shared" si="102"/>
        <v>15.798315409768112</v>
      </c>
      <c r="V122" s="13">
        <f t="shared" si="102"/>
        <v>17.092887884572519</v>
      </c>
    </row>
    <row r="123" spans="3:22" hidden="1" x14ac:dyDescent="0.25">
      <c r="C123" s="13">
        <f t="shared" si="103"/>
        <v>0.82353765506268961</v>
      </c>
      <c r="D123" s="13">
        <f t="shared" si="102"/>
        <v>1.4997966528833189</v>
      </c>
      <c r="E123" s="13">
        <f t="shared" si="102"/>
        <v>2.0169042872709824</v>
      </c>
      <c r="F123" s="13">
        <f t="shared" si="102"/>
        <v>2.3621797282912262</v>
      </c>
      <c r="G123" s="13">
        <f t="shared" si="102"/>
        <v>3.0265001033751275</v>
      </c>
      <c r="H123" s="13">
        <f t="shared" si="102"/>
        <v>3.7232451907828397</v>
      </c>
      <c r="I123" s="13">
        <f t="shared" si="102"/>
        <v>4.4539976033751296</v>
      </c>
      <c r="J123" s="13">
        <f t="shared" si="102"/>
        <v>5.2204171995236104</v>
      </c>
      <c r="K123" s="13">
        <f t="shared" si="102"/>
        <v>6.0242448533751318</v>
      </c>
      <c r="L123" s="13">
        <f t="shared" si="102"/>
        <v>6.867306409138461</v>
      </c>
      <c r="M123" s="13">
        <f t="shared" si="102"/>
        <v>7.7515168283751317</v>
      </c>
      <c r="N123" s="13">
        <f t="shared" si="102"/>
        <v>8.6788845397147991</v>
      </c>
      <c r="O123" s="13">
        <f t="shared" si="102"/>
        <v>9.6515160008751373</v>
      </c>
      <c r="P123" s="13">
        <f t="shared" si="102"/>
        <v>10.67162048334877</v>
      </c>
      <c r="Q123" s="13">
        <f t="shared" si="102"/>
        <v>11.741515090625143</v>
      </c>
      <c r="R123" s="13">
        <f t="shared" si="102"/>
        <v>12.863630021346133</v>
      </c>
      <c r="S123" s="13">
        <f t="shared" si="102"/>
        <v>14.040514089350149</v>
      </c>
      <c r="T123" s="13">
        <f t="shared" si="102"/>
        <v>15.274840513143234</v>
      </c>
      <c r="U123" s="13">
        <f t="shared" si="102"/>
        <v>16.569412987947647</v>
      </c>
      <c r="V123" s="13">
        <f t="shared" si="102"/>
        <v>17.927172054120046</v>
      </c>
    </row>
    <row r="124" spans="3:22" hidden="1" x14ac:dyDescent="0.25">
      <c r="C124" s="13">
        <f t="shared" si="103"/>
        <v>0.93017462400266415</v>
      </c>
      <c r="D124" s="13">
        <f t="shared" si="102"/>
        <v>1.6940000000000026</v>
      </c>
      <c r="E124" s="13">
        <f t="shared" si="102"/>
        <v>2.2780660672022819</v>
      </c>
      <c r="F124" s="13">
        <f t="shared" si="102"/>
        <v>2.6680500000000031</v>
      </c>
      <c r="G124" s="13">
        <f t="shared" si="102"/>
        <v>3.4183908633621511</v>
      </c>
      <c r="H124" s="13">
        <f t="shared" si="102"/>
        <v>4.2053550000000053</v>
      </c>
      <c r="I124" s="13">
        <f t="shared" si="102"/>
        <v>5.0307299496983662</v>
      </c>
      <c r="J124" s="13">
        <f t="shared" si="102"/>
        <v>5.8963905000000061</v>
      </c>
      <c r="K124" s="13">
        <f t="shared" si="102"/>
        <v>6.8043029446682075</v>
      </c>
      <c r="L124" s="13">
        <f t="shared" si="102"/>
        <v>7.7565295500000051</v>
      </c>
      <c r="M124" s="13">
        <f t="shared" si="102"/>
        <v>8.7552332391350252</v>
      </c>
      <c r="N124" s="13">
        <f t="shared" si="102"/>
        <v>9.8026825050000124</v>
      </c>
      <c r="O124" s="13">
        <f t="shared" si="102"/>
        <v>10.901256563048532</v>
      </c>
      <c r="P124" s="13">
        <f t="shared" si="102"/>
        <v>12.053450755500014</v>
      </c>
      <c r="Q124" s="13">
        <f t="shared" si="102"/>
        <v>13.261882219353389</v>
      </c>
      <c r="R124" s="13">
        <f t="shared" si="102"/>
        <v>14.529295831050016</v>
      </c>
      <c r="S124" s="13">
        <f t="shared" si="102"/>
        <v>15.858570441288732</v>
      </c>
      <c r="T124" s="13">
        <f t="shared" si="102"/>
        <v>17.252725414155019</v>
      </c>
      <c r="U124" s="13">
        <f t="shared" si="102"/>
        <v>18.714927485417604</v>
      </c>
      <c r="V124" s="13">
        <f t="shared" si="102"/>
        <v>20.248497955570521</v>
      </c>
    </row>
    <row r="125" spans="3:22" hidden="1" x14ac:dyDescent="0.25">
      <c r="C125" s="13">
        <f t="shared" si="103"/>
        <v>0.97557537599733879</v>
      </c>
      <c r="D125" s="13">
        <f t="shared" si="102"/>
        <v>1.7766821888002398</v>
      </c>
      <c r="E125" s="13">
        <f t="shared" si="102"/>
        <v>2.3892558479979313</v>
      </c>
      <c r="F125" s="13">
        <f t="shared" si="102"/>
        <v>2.7982744473603751</v>
      </c>
      <c r="G125" s="13">
        <f t="shared" si="102"/>
        <v>3.5852385839982266</v>
      </c>
      <c r="H125" s="13">
        <f t="shared" si="102"/>
        <v>4.4106135336965924</v>
      </c>
      <c r="I125" s="13">
        <f t="shared" si="102"/>
        <v>5.2762740839982278</v>
      </c>
      <c r="J125" s="13">
        <f t="shared" si="102"/>
        <v>6.184186528666431</v>
      </c>
      <c r="K125" s="13">
        <f t="shared" si="102"/>
        <v>7.1364131339982331</v>
      </c>
      <c r="L125" s="13">
        <f t="shared" si="102"/>
        <v>8.135116823133254</v>
      </c>
      <c r="M125" s="13">
        <f t="shared" si="102"/>
        <v>9.1825660889982306</v>
      </c>
      <c r="N125" s="13">
        <f t="shared" si="102"/>
        <v>10.281140147046756</v>
      </c>
      <c r="O125" s="13">
        <f t="shared" si="102"/>
        <v>11.433334339498234</v>
      </c>
      <c r="P125" s="13">
        <f t="shared" si="102"/>
        <v>12.641765803351612</v>
      </c>
      <c r="Q125" s="13">
        <f t="shared" si="102"/>
        <v>13.909179415048245</v>
      </c>
      <c r="R125" s="13">
        <f t="shared" si="102"/>
        <v>15.238454025286952</v>
      </c>
      <c r="S125" s="13">
        <f t="shared" si="102"/>
        <v>16.632608998153248</v>
      </c>
      <c r="T125" s="13">
        <f t="shared" si="102"/>
        <v>18.094811069415826</v>
      </c>
      <c r="U125" s="13">
        <f t="shared" si="102"/>
        <v>19.628381539568746</v>
      </c>
      <c r="V125" s="13">
        <f t="shared" si="102"/>
        <v>21.236803817957593</v>
      </c>
    </row>
    <row r="126" spans="3:22" hidden="1" x14ac:dyDescent="0.25">
      <c r="C126" s="13">
        <f t="shared" si="103"/>
        <v>1.0231920864029309</v>
      </c>
      <c r="D126" s="13">
        <f t="shared" si="102"/>
        <v>1.8634000000000015</v>
      </c>
      <c r="E126" s="13">
        <f t="shared" si="102"/>
        <v>2.5058726739225099</v>
      </c>
      <c r="F126" s="13">
        <f t="shared" si="102"/>
        <v>2.9348550000000029</v>
      </c>
      <c r="G126" s="13">
        <f t="shared" si="102"/>
        <v>3.7602299496983669</v>
      </c>
      <c r="H126" s="13">
        <f t="shared" si="102"/>
        <v>4.6258905000000059</v>
      </c>
      <c r="I126" s="13">
        <f t="shared" si="102"/>
        <v>5.5338029446682038</v>
      </c>
      <c r="J126" s="13">
        <f t="shared" si="102"/>
        <v>6.4860295500000058</v>
      </c>
      <c r="K126" s="13">
        <f t="shared" si="102"/>
        <v>7.4847332391350294</v>
      </c>
      <c r="L126" s="13">
        <f t="shared" si="102"/>
        <v>8.5321825050000122</v>
      </c>
      <c r="M126" s="13">
        <f t="shared" si="102"/>
        <v>9.6307565630485321</v>
      </c>
      <c r="N126" s="13">
        <f t="shared" si="102"/>
        <v>10.782950755500016</v>
      </c>
      <c r="O126" s="13">
        <f t="shared" si="102"/>
        <v>11.991382219353389</v>
      </c>
      <c r="P126" s="13">
        <f t="shared" si="102"/>
        <v>13.258795831050021</v>
      </c>
      <c r="Q126" s="13">
        <f t="shared" si="102"/>
        <v>14.588070441288732</v>
      </c>
      <c r="R126" s="13">
        <f t="shared" si="102"/>
        <v>15.982225414155019</v>
      </c>
      <c r="S126" s="13">
        <f t="shared" si="102"/>
        <v>17.444427485417613</v>
      </c>
      <c r="T126" s="13">
        <f t="shared" si="102"/>
        <v>18.977997955570522</v>
      </c>
      <c r="U126" s="13">
        <f t="shared" si="102"/>
        <v>20.586420233959366</v>
      </c>
      <c r="V126" s="13">
        <f t="shared" si="102"/>
        <v>22.273347751127581</v>
      </c>
    </row>
    <row r="127" spans="3:22" hidden="1" x14ac:dyDescent="0.25">
      <c r="C127" s="13">
        <f t="shared" si="103"/>
        <v>1.073132913597074</v>
      </c>
      <c r="D127" s="13">
        <f t="shared" si="102"/>
        <v>1.9543504076802636</v>
      </c>
      <c r="E127" s="13">
        <f t="shared" si="102"/>
        <v>2.6281814327977262</v>
      </c>
      <c r="F127" s="13">
        <f t="shared" si="102"/>
        <v>3.0781018920964129</v>
      </c>
      <c r="G127" s="13">
        <f t="shared" si="102"/>
        <v>3.9437624423980502</v>
      </c>
      <c r="H127" s="13">
        <f t="shared" si="102"/>
        <v>4.8516748870662534</v>
      </c>
      <c r="I127" s="13">
        <f t="shared" si="102"/>
        <v>5.8039014923980519</v>
      </c>
      <c r="J127" s="13">
        <f t="shared" si="102"/>
        <v>6.8026051815330719</v>
      </c>
      <c r="K127" s="13">
        <f t="shared" si="102"/>
        <v>7.8500544473980538</v>
      </c>
      <c r="L127" s="13">
        <f t="shared" si="102"/>
        <v>8.9486285054465782</v>
      </c>
      <c r="M127" s="13">
        <f t="shared" si="102"/>
        <v>10.100822697898057</v>
      </c>
      <c r="N127" s="13">
        <f t="shared" si="102"/>
        <v>11.309254161751431</v>
      </c>
      <c r="O127" s="13">
        <f t="shared" si="102"/>
        <v>12.576667773448062</v>
      </c>
      <c r="P127" s="13">
        <f t="shared" si="102"/>
        <v>13.905942383686774</v>
      </c>
      <c r="Q127" s="13">
        <f t="shared" si="102"/>
        <v>15.300097356553065</v>
      </c>
      <c r="R127" s="13">
        <f t="shared" si="102"/>
        <v>16.762299427815645</v>
      </c>
      <c r="S127" s="13">
        <f t="shared" si="102"/>
        <v>18.295869897968569</v>
      </c>
      <c r="T127" s="13">
        <f t="shared" si="102"/>
        <v>19.904292176357412</v>
      </c>
      <c r="U127" s="13">
        <f t="shared" si="102"/>
        <v>21.59121969352562</v>
      </c>
      <c r="V127" s="13">
        <f t="shared" si="102"/>
        <v>23.360484199753348</v>
      </c>
    </row>
    <row r="128" spans="3:22" hidden="1" x14ac:dyDescent="0.25">
      <c r="C128" s="13">
        <f t="shared" si="103"/>
        <v>1.2059049589748827</v>
      </c>
      <c r="D128" s="13">
        <f t="shared" si="102"/>
        <v>2.1961500000000029</v>
      </c>
      <c r="E128" s="13">
        <f t="shared" si="102"/>
        <v>2.9533499371229595</v>
      </c>
      <c r="F128" s="13">
        <f t="shared" si="102"/>
        <v>3.4589362500000034</v>
      </c>
      <c r="G128" s="13">
        <f t="shared" si="102"/>
        <v>4.4316995835730735</v>
      </c>
      <c r="H128" s="13">
        <f t="shared" si="102"/>
        <v>5.4519423750000087</v>
      </c>
      <c r="I128" s="13">
        <f t="shared" si="102"/>
        <v>6.5219820419303858</v>
      </c>
      <c r="J128" s="13">
        <f t="shared" si="102"/>
        <v>7.6442491125000069</v>
      </c>
      <c r="K128" s="13">
        <f t="shared" si="102"/>
        <v>8.8212927461234276</v>
      </c>
      <c r="L128" s="13">
        <f t="shared" si="102"/>
        <v>10.055786523750013</v>
      </c>
      <c r="M128" s="13">
        <f t="shared" si="102"/>
        <v>11.350534520735767</v>
      </c>
      <c r="N128" s="13">
        <f t="shared" si="102"/>
        <v>12.708477676125018</v>
      </c>
      <c r="O128" s="13">
        <f t="shared" si="102"/>
        <v>14.132700472809352</v>
      </c>
      <c r="P128" s="13">
        <f t="shared" si="102"/>
        <v>15.626437943737523</v>
      </c>
      <c r="Q128" s="13">
        <f t="shared" si="102"/>
        <v>17.193083020090292</v>
      </c>
      <c r="R128" s="13">
        <f t="shared" si="102"/>
        <v>18.836194238111272</v>
      </c>
      <c r="S128" s="13">
        <f t="shared" si="102"/>
        <v>20.559503822099327</v>
      </c>
      <c r="T128" s="13">
        <f t="shared" si="102"/>
        <v>22.366926161922404</v>
      </c>
      <c r="U128" s="13">
        <f t="shared" si="102"/>
        <v>24.262566704309254</v>
      </c>
      <c r="V128" s="13">
        <f t="shared" si="102"/>
        <v>26.25073127811465</v>
      </c>
    </row>
    <row r="129" spans="3:22" hidden="1" x14ac:dyDescent="0.25">
      <c r="C129" s="13">
        <f t="shared" si="103"/>
        <v>1.2647637910251206</v>
      </c>
      <c r="D129" s="13">
        <f t="shared" si="102"/>
        <v>2.3033415519088805</v>
      </c>
      <c r="E129" s="13">
        <f t="shared" si="102"/>
        <v>3.0974995457973225</v>
      </c>
      <c r="F129" s="13">
        <f t="shared" si="102"/>
        <v>3.6277629442564892</v>
      </c>
      <c r="G129" s="13">
        <f t="shared" si="102"/>
        <v>4.6480057356834159</v>
      </c>
      <c r="H129" s="13">
        <f t="shared" si="102"/>
        <v>5.718045402613801</v>
      </c>
      <c r="I129" s="13">
        <f t="shared" si="102"/>
        <v>6.8403124731834186</v>
      </c>
      <c r="J129" s="13">
        <f t="shared" si="102"/>
        <v>8.0173561068068349</v>
      </c>
      <c r="K129" s="13">
        <f t="shared" si="102"/>
        <v>9.2518498844334243</v>
      </c>
      <c r="L129" s="13">
        <f t="shared" si="102"/>
        <v>10.546597881419183</v>
      </c>
      <c r="M129" s="13">
        <f t="shared" si="102"/>
        <v>11.904541036808425</v>
      </c>
      <c r="N129" s="13">
        <f t="shared" si="102"/>
        <v>13.328763833492763</v>
      </c>
      <c r="O129" s="13">
        <f t="shared" si="102"/>
        <v>14.82250130442093</v>
      </c>
      <c r="P129" s="13">
        <f t="shared" si="102"/>
        <v>16.389146380773703</v>
      </c>
      <c r="Q129" s="13">
        <f t="shared" si="102"/>
        <v>18.032257598794686</v>
      </c>
      <c r="R129" s="13">
        <f t="shared" si="102"/>
        <v>19.755567182782734</v>
      </c>
      <c r="S129" s="13">
        <f t="shared" si="102"/>
        <v>21.562989522605822</v>
      </c>
      <c r="T129" s="13">
        <f t="shared" si="102"/>
        <v>23.458630064992665</v>
      </c>
      <c r="U129" s="13">
        <f t="shared" si="102"/>
        <v>25.446794638798057</v>
      </c>
      <c r="V129" s="13">
        <f t="shared" si="102"/>
        <v>27.531999235423598</v>
      </c>
    </row>
    <row r="130" spans="3:22" hidden="1" x14ac:dyDescent="0.25">
      <c r="C130" s="13">
        <f t="shared" si="103"/>
        <v>1.3264954548723733</v>
      </c>
      <c r="D130" s="13">
        <f t="shared" si="102"/>
        <v>2.4157650000000048</v>
      </c>
      <c r="E130" s="13">
        <f t="shared" si="102"/>
        <v>3.2486849308352523</v>
      </c>
      <c r="F130" s="13">
        <f t="shared" si="102"/>
        <v>3.8048298750000042</v>
      </c>
      <c r="G130" s="13">
        <f t="shared" si="102"/>
        <v>4.8748695419303809</v>
      </c>
      <c r="H130" s="13">
        <f t="shared" si="102"/>
        <v>5.9971366125000074</v>
      </c>
      <c r="I130" s="13">
        <f t="shared" si="102"/>
        <v>7.1741802461234201</v>
      </c>
      <c r="J130" s="13">
        <f t="shared" si="102"/>
        <v>8.4086740237500095</v>
      </c>
      <c r="K130" s="13">
        <f t="shared" si="102"/>
        <v>9.7034220207357667</v>
      </c>
      <c r="L130" s="13">
        <f t="shared" si="102"/>
        <v>11.061365176125014</v>
      </c>
      <c r="M130" s="13">
        <f t="shared" si="102"/>
        <v>12.485587972809343</v>
      </c>
      <c r="N130" s="13">
        <f t="shared" si="102"/>
        <v>13.979325443737519</v>
      </c>
      <c r="O130" s="13">
        <f t="shared" si="102"/>
        <v>15.545970520090284</v>
      </c>
      <c r="P130" s="13">
        <f t="shared" si="102"/>
        <v>17.189081738111277</v>
      </c>
      <c r="Q130" s="13">
        <f t="shared" si="102"/>
        <v>18.912391322099321</v>
      </c>
      <c r="R130" s="13">
        <f t="shared" si="102"/>
        <v>20.719813661922398</v>
      </c>
      <c r="S130" s="13">
        <f t="shared" si="102"/>
        <v>22.615454204309255</v>
      </c>
      <c r="T130" s="13">
        <f t="shared" si="102"/>
        <v>24.603618778114647</v>
      </c>
      <c r="U130" s="13">
        <f t="shared" si="102"/>
        <v>26.688823374740178</v>
      </c>
      <c r="V130" s="13">
        <f t="shared" si="102"/>
        <v>28.875804405926115</v>
      </c>
    </row>
    <row r="131" spans="3:22" hidden="1" x14ac:dyDescent="0.25">
      <c r="C131" s="13">
        <f t="shared" si="103"/>
        <v>1.3912401701276351</v>
      </c>
      <c r="D131" s="13">
        <f t="shared" si="102"/>
        <v>2.5336757070997695</v>
      </c>
      <c r="E131" s="13">
        <f t="shared" si="102"/>
        <v>3.4072495003770502</v>
      </c>
      <c r="F131" s="13">
        <f t="shared" si="102"/>
        <v>3.9905392386821346</v>
      </c>
      <c r="G131" s="13">
        <f t="shared" si="102"/>
        <v>5.1128063092517602</v>
      </c>
      <c r="H131" s="13">
        <f t="shared" si="102"/>
        <v>6.2898499428751773</v>
      </c>
      <c r="I131" s="13">
        <f t="shared" si="102"/>
        <v>7.5243437205017623</v>
      </c>
      <c r="J131" s="13">
        <f t="shared" si="102"/>
        <v>8.8190917174875203</v>
      </c>
      <c r="K131" s="13">
        <f t="shared" si="102"/>
        <v>10.177034872876767</v>
      </c>
      <c r="L131" s="13">
        <f t="shared" si="102"/>
        <v>11.601257669561102</v>
      </c>
      <c r="M131" s="13">
        <f t="shared" si="102"/>
        <v>13.094995140489269</v>
      </c>
      <c r="N131" s="13">
        <f t="shared" si="102"/>
        <v>14.661640216842041</v>
      </c>
      <c r="O131" s="13">
        <f t="shared" si="102"/>
        <v>16.304751434863025</v>
      </c>
      <c r="P131" s="13">
        <f t="shared" si="102"/>
        <v>18.028061018851073</v>
      </c>
      <c r="Q131" s="13">
        <f t="shared" si="102"/>
        <v>19.835483358674157</v>
      </c>
      <c r="R131" s="13">
        <f t="shared" si="102"/>
        <v>21.731123901061</v>
      </c>
      <c r="S131" s="13">
        <f t="shared" si="102"/>
        <v>23.719288474866403</v>
      </c>
      <c r="T131" s="13">
        <f t="shared" si="102"/>
        <v>25.804493071491933</v>
      </c>
      <c r="U131" s="13">
        <f t="shared" si="102"/>
        <v>27.99147410267787</v>
      </c>
      <c r="V131" s="13">
        <f t="shared" si="102"/>
        <v>30.285199158965955</v>
      </c>
    </row>
    <row r="132" spans="3:22" hidden="1" x14ac:dyDescent="0.25">
      <c r="C132" s="13">
        <f t="shared" si="103"/>
        <v>1.5564213337169144</v>
      </c>
      <c r="D132" s="13">
        <f t="shared" si="102"/>
        <v>2.8344976000000033</v>
      </c>
      <c r="E132" s="13">
        <f t="shared" si="102"/>
        <v>3.8117903188466973</v>
      </c>
      <c r="F132" s="13">
        <f t="shared" si="102"/>
        <v>4.4643337200000062</v>
      </c>
      <c r="G132" s="13">
        <f t="shared" si="102"/>
        <v>5.7198469291983161</v>
      </c>
      <c r="H132" s="13">
        <f t="shared" si="102"/>
        <v>7.0366402920000111</v>
      </c>
      <c r="I132" s="13">
        <f t="shared" si="102"/>
        <v>8.4177048221181483</v>
      </c>
      <c r="J132" s="13">
        <f t="shared" si="102"/>
        <v>9.8661775212000151</v>
      </c>
      <c r="K132" s="13">
        <f t="shared" si="102"/>
        <v>11.38534850432997</v>
      </c>
      <c r="L132" s="13">
        <f t="shared" si="102"/>
        <v>12.978668473320019</v>
      </c>
      <c r="M132" s="13">
        <f t="shared" si="102"/>
        <v>14.649756554762968</v>
      </c>
      <c r="N132" s="13">
        <f t="shared" si="102"/>
        <v>16.402408520652024</v>
      </c>
      <c r="O132" s="13">
        <f t="shared" si="102"/>
        <v>18.240605410239272</v>
      </c>
      <c r="P132" s="13">
        <f t="shared" si="102"/>
        <v>20.168522572717233</v>
      </c>
      <c r="Q132" s="13">
        <f t="shared" si="102"/>
        <v>22.190539151263209</v>
      </c>
      <c r="R132" s="13">
        <f t="shared" si="102"/>
        <v>24.311248029988956</v>
      </c>
      <c r="S132" s="13">
        <f t="shared" si="102"/>
        <v>26.535466266389534</v>
      </c>
      <c r="T132" s="13">
        <f t="shared" si="102"/>
        <v>28.868246032987852</v>
      </c>
      <c r="U132" s="13">
        <f t="shared" si="102"/>
        <v>31.314886093028484</v>
      </c>
      <c r="V132" s="13">
        <f t="shared" si="102"/>
        <v>33.880943836286647</v>
      </c>
    </row>
    <row r="133" spans="3:22" hidden="1" x14ac:dyDescent="0.25">
      <c r="C133" s="13">
        <f t="shared" si="103"/>
        <v>1.6323884662830892</v>
      </c>
      <c r="D133" s="13">
        <f t="shared" si="102"/>
        <v>2.9728461629970639</v>
      </c>
      <c r="E133" s="13">
        <f t="shared" si="102"/>
        <v>3.9978394137757403</v>
      </c>
      <c r="F133" s="13">
        <f t="shared" si="102"/>
        <v>4.6822327067203728</v>
      </c>
      <c r="G133" s="13">
        <f t="shared" si="102"/>
        <v>5.9990260695220643</v>
      </c>
      <c r="H133" s="13">
        <f t="shared" si="102"/>
        <v>7.3800905996402104</v>
      </c>
      <c r="I133" s="13">
        <f t="shared" si="102"/>
        <v>8.8285632987220684</v>
      </c>
      <c r="J133" s="13">
        <f t="shared" si="102"/>
        <v>10.347734281852029</v>
      </c>
      <c r="K133" s="13">
        <f t="shared" si="102"/>
        <v>11.941054250842075</v>
      </c>
      <c r="L133" s="13">
        <f t="shared" si="102"/>
        <v>13.612142332285027</v>
      </c>
      <c r="M133" s="13">
        <f t="shared" si="102"/>
        <v>15.364794298174075</v>
      </c>
      <c r="N133" s="13">
        <f t="shared" si="102"/>
        <v>17.202991187761331</v>
      </c>
      <c r="O133" s="13">
        <f t="shared" si="102"/>
        <v>19.130908350239284</v>
      </c>
      <c r="P133" s="13">
        <f t="shared" si="102"/>
        <v>21.152924928785268</v>
      </c>
      <c r="Q133" s="13">
        <f t="shared" si="102"/>
        <v>23.273633807511022</v>
      </c>
      <c r="R133" s="13">
        <f t="shared" si="102"/>
        <v>25.497852043911582</v>
      </c>
      <c r="S133" s="13">
        <f t="shared" si="102"/>
        <v>27.830631810509917</v>
      </c>
      <c r="T133" s="13">
        <f t="shared" si="102"/>
        <v>30.277271870550539</v>
      </c>
      <c r="U133" s="13">
        <f t="shared" si="102"/>
        <v>32.843329613808706</v>
      </c>
      <c r="V133" s="13">
        <f t="shared" si="102"/>
        <v>35.534633679853393</v>
      </c>
    </row>
    <row r="134" spans="3:22" hidden="1" x14ac:dyDescent="0.25">
      <c r="C134" s="13">
        <f t="shared" si="103"/>
        <v>1.7120634670886077</v>
      </c>
      <c r="D134" s="13">
        <f t="shared" si="102"/>
        <v>3.1179473600000054</v>
      </c>
      <c r="E134" s="13">
        <f t="shared" si="102"/>
        <v>4.1929693507313708</v>
      </c>
      <c r="F134" s="13">
        <f t="shared" si="102"/>
        <v>4.9107670920000084</v>
      </c>
      <c r="G134" s="13">
        <f t="shared" si="102"/>
        <v>6.2918316221181509</v>
      </c>
      <c r="H134" s="13">
        <f t="shared" si="102"/>
        <v>7.7403043212000169</v>
      </c>
      <c r="I134" s="13">
        <f t="shared" si="102"/>
        <v>9.2594753043299693</v>
      </c>
      <c r="J134" s="13">
        <f t="shared" si="102"/>
        <v>10.852795273320016</v>
      </c>
      <c r="K134" s="13">
        <f t="shared" si="102"/>
        <v>12.523883354762971</v>
      </c>
      <c r="L134" s="13">
        <f t="shared" si="102"/>
        <v>14.276535320652021</v>
      </c>
      <c r="M134" s="13">
        <f t="shared" si="102"/>
        <v>16.114732210239264</v>
      </c>
      <c r="N134" s="13">
        <f t="shared" si="102"/>
        <v>18.042649372717229</v>
      </c>
      <c r="O134" s="13">
        <f t="shared" si="102"/>
        <v>20.064665951263205</v>
      </c>
      <c r="P134" s="13">
        <f t="shared" si="102"/>
        <v>22.185374829988966</v>
      </c>
      <c r="Q134" s="13">
        <f t="shared" si="102"/>
        <v>24.409593066389537</v>
      </c>
      <c r="R134" s="13">
        <f t="shared" si="102"/>
        <v>26.742372832987854</v>
      </c>
      <c r="S134" s="13">
        <f t="shared" si="102"/>
        <v>29.189012893028494</v>
      </c>
      <c r="T134" s="13">
        <f t="shared" si="102"/>
        <v>31.75507063628665</v>
      </c>
      <c r="U134" s="13">
        <f t="shared" si="102"/>
        <v>34.446374702331347</v>
      </c>
      <c r="V134" s="13">
        <f t="shared" si="102"/>
        <v>37.269038219915323</v>
      </c>
    </row>
    <row r="135" spans="3:22" hidden="1" x14ac:dyDescent="0.25">
      <c r="C135" s="13">
        <f t="shared" si="103"/>
        <v>1.7956273129113982</v>
      </c>
      <c r="D135" s="13">
        <f t="shared" si="102"/>
        <v>3.2701307792967729</v>
      </c>
      <c r="E135" s="13">
        <f t="shared" si="102"/>
        <v>4.397623355153315</v>
      </c>
      <c r="F135" s="13">
        <f t="shared" si="102"/>
        <v>5.1504559773924123</v>
      </c>
      <c r="G135" s="13">
        <f t="shared" si="102"/>
        <v>6.5989286764742738</v>
      </c>
      <c r="H135" s="13">
        <f t="shared" ref="D135:V137" si="104">(H113-H91)*H$30</f>
        <v>8.1180996596042352</v>
      </c>
      <c r="I135" s="13">
        <f t="shared" si="104"/>
        <v>9.7114196285942729</v>
      </c>
      <c r="J135" s="13">
        <f t="shared" si="104"/>
        <v>11.382507710037233</v>
      </c>
      <c r="K135" s="13">
        <f t="shared" si="104"/>
        <v>13.135159675926284</v>
      </c>
      <c r="L135" s="13">
        <f t="shared" si="104"/>
        <v>14.973356565513532</v>
      </c>
      <c r="M135" s="13">
        <f t="shared" si="104"/>
        <v>16.901273727991484</v>
      </c>
      <c r="N135" s="13">
        <f t="shared" si="104"/>
        <v>18.92329030653746</v>
      </c>
      <c r="O135" s="13">
        <f t="shared" si="104"/>
        <v>21.043999185263214</v>
      </c>
      <c r="P135" s="13">
        <f t="shared" si="104"/>
        <v>23.268217421663795</v>
      </c>
      <c r="Q135" s="13">
        <f t="shared" si="104"/>
        <v>25.60099718826212</v>
      </c>
      <c r="R135" s="13">
        <f t="shared" si="104"/>
        <v>28.047637248302742</v>
      </c>
      <c r="S135" s="13">
        <f t="shared" si="104"/>
        <v>30.613694991560916</v>
      </c>
      <c r="T135" s="13">
        <f t="shared" si="104"/>
        <v>33.304999057605592</v>
      </c>
      <c r="U135" s="13">
        <f t="shared" si="104"/>
        <v>36.127662575189582</v>
      </c>
      <c r="V135" s="13">
        <f t="shared" si="104"/>
        <v>39.088097047838737</v>
      </c>
    </row>
    <row r="136" spans="3:22" hidden="1" x14ac:dyDescent="0.25">
      <c r="C136" s="13">
        <f t="shared" si="103"/>
        <v>2.0009741771598102</v>
      </c>
      <c r="D136" s="13">
        <f t="shared" si="104"/>
        <v>3.6441009770000052</v>
      </c>
      <c r="E136" s="13">
        <f t="shared" si="104"/>
        <v>4.9005329286672898</v>
      </c>
      <c r="F136" s="13">
        <f t="shared" si="104"/>
        <v>5.7394590387750073</v>
      </c>
      <c r="G136" s="13">
        <f t="shared" si="104"/>
        <v>7.3535782083505845</v>
      </c>
      <c r="H136" s="13">
        <f t="shared" si="104"/>
        <v>9.0464806754025133</v>
      </c>
      <c r="I136" s="13">
        <f t="shared" si="104"/>
        <v>10.822011761935649</v>
      </c>
      <c r="J136" s="13">
        <f t="shared" si="104"/>
        <v>12.684204475692766</v>
      </c>
      <c r="K136" s="13">
        <f t="shared" si="104"/>
        <v>14.637288670879222</v>
      </c>
      <c r="L136" s="13">
        <f t="shared" si="104"/>
        <v>16.685700656012049</v>
      </c>
      <c r="M136" s="13">
        <f t="shared" si="104"/>
        <v>18.834093270717144</v>
      </c>
      <c r="N136" s="13">
        <f t="shared" si="104"/>
        <v>21.087346454363256</v>
      </c>
      <c r="O136" s="13">
        <f t="shared" si="104"/>
        <v>23.45057833053886</v>
      </c>
      <c r="P136" s="13">
        <f t="shared" si="104"/>
        <v>25.929156832549594</v>
      </c>
      <c r="Q136" s="13">
        <f t="shared" si="104"/>
        <v>28.52871189634276</v>
      </c>
      <c r="R136" s="13">
        <f t="shared" si="104"/>
        <v>31.255148248554551</v>
      </c>
      <c r="S136" s="13">
        <f t="shared" si="104"/>
        <v>34.114658818727044</v>
      </c>
      <c r="T136" s="13">
        <f t="shared" si="104"/>
        <v>37.113738806160008</v>
      </c>
      <c r="U136" s="13">
        <f t="shared" si="104"/>
        <v>40.25920043334974</v>
      </c>
      <c r="V136" s="13">
        <f t="shared" si="104"/>
        <v>43.558188419526019</v>
      </c>
    </row>
    <row r="137" spans="3:22" hidden="1" x14ac:dyDescent="0.25">
      <c r="C137" s="13">
        <f t="shared" si="103"/>
        <v>2.0986394219651956</v>
      </c>
      <c r="D137" s="13">
        <f t="shared" si="104"/>
        <v>3.8219653483030984</v>
      </c>
      <c r="E137" s="13">
        <f t="shared" si="104"/>
        <v>5.1397222963354388</v>
      </c>
      <c r="F137" s="13">
        <f t="shared" si="104"/>
        <v>6.0195954235773828</v>
      </c>
      <c r="G137" s="13">
        <f t="shared" si="104"/>
        <v>7.7124978906293062</v>
      </c>
      <c r="H137" s="13">
        <f t="shared" si="104"/>
        <v>9.4880289771624504</v>
      </c>
      <c r="I137" s="13">
        <f t="shared" si="104"/>
        <v>11.350221690919563</v>
      </c>
      <c r="J137" s="13">
        <f t="shared" si="104"/>
        <v>13.303305886106012</v>
      </c>
      <c r="K137" s="13">
        <f t="shared" si="104"/>
        <v>15.351717871238847</v>
      </c>
      <c r="L137" s="13">
        <f t="shared" si="104"/>
        <v>17.500110485943942</v>
      </c>
      <c r="M137" s="13">
        <f t="shared" si="104"/>
        <v>19.753363669590055</v>
      </c>
      <c r="N137" s="13">
        <f t="shared" si="104"/>
        <v>22.116595545765666</v>
      </c>
      <c r="O137" s="13">
        <f t="shared" si="104"/>
        <v>24.595174047776382</v>
      </c>
      <c r="P137" s="13">
        <f t="shared" si="104"/>
        <v>27.194729111569565</v>
      </c>
      <c r="Q137" s="13">
        <f t="shared" si="104"/>
        <v>29.921165463781357</v>
      </c>
      <c r="R137" s="13">
        <f t="shared" si="104"/>
        <v>32.780676033953831</v>
      </c>
      <c r="S137" s="13">
        <f t="shared" si="104"/>
        <v>35.779756021386824</v>
      </c>
      <c r="T137" s="13">
        <f t="shared" si="104"/>
        <v>38.925217648576542</v>
      </c>
      <c r="U137" s="13">
        <f t="shared" si="104"/>
        <v>42.224205634752813</v>
      </c>
      <c r="V137" s="13">
        <f t="shared" si="104"/>
        <v>45.684213424661536</v>
      </c>
    </row>
    <row r="138" spans="3:22" hidden="1" x14ac:dyDescent="0.25">
      <c r="C138" s="13">
        <f>(C116-C94)*C$30</f>
        <v>2.2010715948757897</v>
      </c>
      <c r="D138" s="13">
        <f t="shared" ref="D138:V139" si="105">(D116-D94)*D$30</f>
        <v>4.0085110747000048</v>
      </c>
      <c r="E138" s="13">
        <f t="shared" si="105"/>
        <v>5.3905862215340159</v>
      </c>
      <c r="F138" s="13">
        <f t="shared" si="105"/>
        <v>6.3134049426525092</v>
      </c>
      <c r="G138" s="13">
        <f t="shared" si="105"/>
        <v>8.0889360291856445</v>
      </c>
      <c r="H138" s="13">
        <f t="shared" si="105"/>
        <v>9.9511287429427711</v>
      </c>
      <c r="I138" s="13">
        <f t="shared" si="105"/>
        <v>11.904212938129211</v>
      </c>
      <c r="J138" s="13">
        <f t="shared" si="105"/>
        <v>13.952624923262047</v>
      </c>
      <c r="K138" s="13">
        <f t="shared" si="105"/>
        <v>16.101017537967142</v>
      </c>
      <c r="L138" s="13">
        <f t="shared" si="105"/>
        <v>18.354270721613251</v>
      </c>
      <c r="M138" s="13">
        <f t="shared" si="105"/>
        <v>20.717502597788855</v>
      </c>
      <c r="N138" s="13">
        <f t="shared" si="105"/>
        <v>23.196081099799589</v>
      </c>
      <c r="O138" s="13">
        <f t="shared" si="105"/>
        <v>25.795636163592754</v>
      </c>
      <c r="P138" s="13">
        <f t="shared" si="105"/>
        <v>28.522072515804556</v>
      </c>
      <c r="Q138" s="13">
        <f t="shared" si="105"/>
        <v>31.381583085977041</v>
      </c>
      <c r="R138" s="13">
        <f t="shared" si="105"/>
        <v>34.380663073410005</v>
      </c>
      <c r="S138" s="13">
        <f t="shared" si="105"/>
        <v>37.526124700599745</v>
      </c>
      <c r="T138" s="13">
        <f t="shared" si="105"/>
        <v>40.825112686776016</v>
      </c>
      <c r="U138" s="13">
        <f t="shared" si="105"/>
        <v>44.285120476684725</v>
      </c>
      <c r="V138" s="13">
        <f t="shared" si="105"/>
        <v>47.914007261478623</v>
      </c>
    </row>
    <row r="139" spans="3:22" hidden="1" x14ac:dyDescent="0.25">
      <c r="C139" s="13">
        <f t="shared" ref="C139:R139" si="106">(C117-C95)*C$30</f>
        <v>2.3085033641617154</v>
      </c>
      <c r="D139" s="13">
        <f t="shared" si="106"/>
        <v>4.2041618831334118</v>
      </c>
      <c r="E139" s="13">
        <f t="shared" si="106"/>
        <v>5.6536945259689801</v>
      </c>
      <c r="F139" s="13">
        <f t="shared" si="106"/>
        <v>6.6215549659351183</v>
      </c>
      <c r="G139" s="13">
        <f t="shared" si="106"/>
        <v>8.483747679692236</v>
      </c>
      <c r="H139" s="13">
        <f t="shared" si="106"/>
        <v>10.436831874878694</v>
      </c>
      <c r="I139" s="13">
        <f t="shared" si="106"/>
        <v>12.485243860011511</v>
      </c>
      <c r="J139" s="13">
        <f t="shared" si="106"/>
        <v>14.633636474716614</v>
      </c>
      <c r="K139" s="13">
        <f t="shared" si="106"/>
        <v>16.886889658362726</v>
      </c>
      <c r="L139" s="13">
        <f t="shared" si="106"/>
        <v>19.25012153453833</v>
      </c>
      <c r="M139" s="13">
        <f t="shared" si="106"/>
        <v>21.728700036549053</v>
      </c>
      <c r="N139" s="13">
        <f t="shared" si="106"/>
        <v>24.328255100342229</v>
      </c>
      <c r="O139" s="13">
        <f t="shared" si="106"/>
        <v>27.054691452554021</v>
      </c>
      <c r="P139" s="13">
        <f t="shared" si="106"/>
        <v>29.914202022726514</v>
      </c>
      <c r="Q139" s="13">
        <f t="shared" si="106"/>
        <v>32.913282010159485</v>
      </c>
      <c r="R139" s="13">
        <f t="shared" si="106"/>
        <v>36.05874363734921</v>
      </c>
      <c r="S139" s="13">
        <f t="shared" si="105"/>
        <v>39.357731623525495</v>
      </c>
      <c r="T139" s="13">
        <f t="shared" si="105"/>
        <v>42.817739413434204</v>
      </c>
      <c r="U139" s="13">
        <f t="shared" si="105"/>
        <v>46.446626198228088</v>
      </c>
      <c r="V139" s="13">
        <f t="shared" si="105"/>
        <v>50.252634767127681</v>
      </c>
    </row>
    <row r="140" spans="3:22" hidden="1" x14ac:dyDescent="0.25">
      <c r="C140" s="13">
        <f>(C118-C96)*C$30</f>
        <v>2.5636010340318061</v>
      </c>
      <c r="D140" s="13">
        <f t="shared" ref="D140:V140" si="107">(D118-D96)*D$30</f>
        <v>4.6687364281800061</v>
      </c>
      <c r="E140" s="13">
        <f t="shared" si="107"/>
        <v>6.2784474815513835</v>
      </c>
      <c r="F140" s="13">
        <f t="shared" si="107"/>
        <v>7.3532598743835091</v>
      </c>
      <c r="G140" s="13">
        <f t="shared" si="107"/>
        <v>9.4212313751691656</v>
      </c>
      <c r="H140" s="13">
        <f t="shared" si="107"/>
        <v>11.590138182956876</v>
      </c>
      <c r="I140" s="13">
        <f t="shared" si="107"/>
        <v>13.864906833821088</v>
      </c>
      <c r="J140" s="13">
        <f t="shared" si="107"/>
        <v>16.250704322387566</v>
      </c>
      <c r="K140" s="13">
        <f t="shared" si="107"/>
        <v>18.75294983833821</v>
      </c>
      <c r="L140" s="13">
        <f t="shared" si="107"/>
        <v>21.377327075761325</v>
      </c>
      <c r="M140" s="13">
        <f t="shared" si="107"/>
        <v>24.129797143307034</v>
      </c>
      <c r="N140" s="13">
        <f t="shared" si="107"/>
        <v>27.016612104472468</v>
      </c>
      <c r="O140" s="13">
        <f t="shared" si="107"/>
        <v>30.044329178772745</v>
      </c>
      <c r="P140" s="13">
        <f t="shared" si="107"/>
        <v>33.219825636054729</v>
      </c>
      <c r="Q140" s="13">
        <f t="shared" si="107"/>
        <v>36.550314417785032</v>
      </c>
      <c r="R140" s="13">
        <f t="shared" si="107"/>
        <v>40.04336052079519</v>
      </c>
      <c r="S140" s="13">
        <f t="shared" si="107"/>
        <v>43.706898180698552</v>
      </c>
      <c r="T140" s="13">
        <f t="shared" si="107"/>
        <v>47.549248894009715</v>
      </c>
      <c r="U140" s="13">
        <f t="shared" si="107"/>
        <v>51.579140319903395</v>
      </c>
      <c r="V140" s="13">
        <f t="shared" si="107"/>
        <v>55.805726104545705</v>
      </c>
    </row>
    <row r="141" spans="3:22" hidden="1" x14ac:dyDescent="0.25"/>
    <row r="142" spans="3:22" hidden="1" x14ac:dyDescent="0.25">
      <c r="C142" s="2" t="s">
        <v>6</v>
      </c>
    </row>
    <row r="143" spans="3:22" hidden="1" x14ac:dyDescent="0.25">
      <c r="C143" s="13">
        <f>C99-C121</f>
        <v>70.751329404488473</v>
      </c>
      <c r="D143" s="13">
        <f t="shared" ref="D143:V157" si="108">D99-D121</f>
        <v>73.626381141544641</v>
      </c>
      <c r="E143" s="13">
        <f t="shared" si="108"/>
        <v>76.816450647935497</v>
      </c>
      <c r="F143" s="13">
        <f t="shared" si="108"/>
        <v>80.341379791954054</v>
      </c>
      <c r="G143" s="13">
        <f t="shared" si="108"/>
        <v>83.763636269659003</v>
      </c>
      <c r="H143" s="13">
        <f t="shared" si="108"/>
        <v>87.352929144183577</v>
      </c>
      <c r="I143" s="13">
        <f t="shared" si="108"/>
        <v>91.117411269659002</v>
      </c>
      <c r="J143" s="13">
        <f t="shared" si="108"/>
        <v>95.06563343163603</v>
      </c>
      <c r="K143" s="13">
        <f t="shared" si="108"/>
        <v>99.206563769659027</v>
      </c>
      <c r="L143" s="13">
        <f t="shared" si="108"/>
        <v>103.54960814783374</v>
      </c>
      <c r="M143" s="13">
        <f t="shared" si="108"/>
        <v>108.10463151965902</v>
      </c>
      <c r="N143" s="13">
        <f t="shared" si="108"/>
        <v>112.88198033565122</v>
      </c>
      <c r="O143" s="13">
        <f t="shared" si="108"/>
        <v>117.89250604465904</v>
      </c>
      <c r="P143" s="13">
        <f t="shared" si="108"/>
        <v>123.14758974225046</v>
      </c>
      <c r="Q143" s="13">
        <f t="shared" si="108"/>
        <v>128.65916802215907</v>
      </c>
      <c r="R143" s="13">
        <f t="shared" si="108"/>
        <v>134.4397600895096</v>
      </c>
      <c r="S143" s="13">
        <f t="shared" si="108"/>
        <v>140.5024961974091</v>
      </c>
      <c r="T143" s="13">
        <f t="shared" si="108"/>
        <v>146.86114747149469</v>
      </c>
      <c r="U143" s="13">
        <f t="shared" si="108"/>
        <v>153.53015719018407</v>
      </c>
      <c r="V143" s="13">
        <f t="shared" si="108"/>
        <v>160.52467359167827</v>
      </c>
    </row>
    <row r="144" spans="3:22" hidden="1" x14ac:dyDescent="0.25">
      <c r="C144" s="13">
        <f t="shared" ref="C144:R161" si="109">C100-C122</f>
        <v>74.204620299228537</v>
      </c>
      <c r="D144" s="13">
        <f t="shared" si="109"/>
        <v>77.220000000000013</v>
      </c>
      <c r="E144" s="13">
        <f t="shared" si="109"/>
        <v>80.565773124580531</v>
      </c>
      <c r="F144" s="13">
        <f t="shared" si="109"/>
        <v>84.262750000000025</v>
      </c>
      <c r="G144" s="13">
        <f t="shared" si="109"/>
        <v>87.852042874524599</v>
      </c>
      <c r="H144" s="13">
        <f t="shared" si="109"/>
        <v>91.616525000000038</v>
      </c>
      <c r="I144" s="13">
        <f t="shared" si="109"/>
        <v>95.564747161977053</v>
      </c>
      <c r="J144" s="13">
        <f t="shared" si="109"/>
        <v>99.70567750000005</v>
      </c>
      <c r="K144" s="13">
        <f t="shared" si="109"/>
        <v>104.04872187817477</v>
      </c>
      <c r="L144" s="13">
        <f t="shared" si="109"/>
        <v>108.60374525000005</v>
      </c>
      <c r="M144" s="13">
        <f t="shared" si="109"/>
        <v>113.38109406599224</v>
      </c>
      <c r="N144" s="13">
        <f t="shared" si="109"/>
        <v>118.39161977500008</v>
      </c>
      <c r="O144" s="13">
        <f t="shared" si="109"/>
        <v>123.64670347259148</v>
      </c>
      <c r="P144" s="13">
        <f t="shared" si="109"/>
        <v>129.1582817525001</v>
      </c>
      <c r="Q144" s="13">
        <f t="shared" si="109"/>
        <v>134.93887381985064</v>
      </c>
      <c r="R144" s="13">
        <f t="shared" si="109"/>
        <v>141.00160992775011</v>
      </c>
      <c r="S144" s="13">
        <f t="shared" si="108"/>
        <v>147.36026120183573</v>
      </c>
      <c r="T144" s="13">
        <f t="shared" si="108"/>
        <v>154.02927092052514</v>
      </c>
      <c r="U144" s="13">
        <f t="shared" si="108"/>
        <v>161.0237873220193</v>
      </c>
      <c r="V144" s="13">
        <f t="shared" si="108"/>
        <v>168.35969801257764</v>
      </c>
    </row>
    <row r="145" spans="3:22" hidden="1" x14ac:dyDescent="0.25">
      <c r="C145" s="13">
        <f t="shared" si="109"/>
        <v>77.82646234493734</v>
      </c>
      <c r="D145" s="13">
        <f t="shared" si="108"/>
        <v>80.989019255699134</v>
      </c>
      <c r="E145" s="13">
        <f t="shared" si="108"/>
        <v>84.498095712729054</v>
      </c>
      <c r="F145" s="13">
        <f t="shared" si="108"/>
        <v>88.375517771149475</v>
      </c>
      <c r="G145" s="13">
        <f t="shared" si="108"/>
        <v>92.139999896624914</v>
      </c>
      <c r="H145" s="13">
        <f t="shared" si="108"/>
        <v>96.088222058601957</v>
      </c>
      <c r="I145" s="13">
        <f t="shared" si="108"/>
        <v>100.22915239662493</v>
      </c>
      <c r="J145" s="13">
        <f t="shared" si="108"/>
        <v>104.57219677479965</v>
      </c>
      <c r="K145" s="13">
        <f t="shared" si="108"/>
        <v>109.12722014662494</v>
      </c>
      <c r="L145" s="13">
        <f t="shared" si="108"/>
        <v>113.90456896261713</v>
      </c>
      <c r="M145" s="13">
        <f t="shared" si="108"/>
        <v>118.91509467162494</v>
      </c>
      <c r="N145" s="13">
        <f t="shared" si="108"/>
        <v>124.17017836921639</v>
      </c>
      <c r="O145" s="13">
        <f t="shared" si="108"/>
        <v>129.68175664912496</v>
      </c>
      <c r="P145" s="13">
        <f t="shared" si="108"/>
        <v>135.46234871647556</v>
      </c>
      <c r="Q145" s="13">
        <f t="shared" si="108"/>
        <v>141.525084824375</v>
      </c>
      <c r="R145" s="13">
        <f t="shared" si="108"/>
        <v>147.88373609846062</v>
      </c>
      <c r="S145" s="13">
        <f t="shared" si="108"/>
        <v>154.55274581715003</v>
      </c>
      <c r="T145" s="13">
        <f t="shared" si="108"/>
        <v>161.54726221864419</v>
      </c>
      <c r="U145" s="13">
        <f t="shared" si="108"/>
        <v>168.88317290920253</v>
      </c>
      <c r="V145" s="13">
        <f t="shared" si="108"/>
        <v>176.57714095084614</v>
      </c>
    </row>
    <row r="146" spans="3:22" hidden="1" x14ac:dyDescent="0.25">
      <c r="C146" s="13">
        <f t="shared" si="109"/>
        <v>87.903934816009183</v>
      </c>
      <c r="D146" s="13">
        <f t="shared" si="108"/>
        <v>91.476000000000013</v>
      </c>
      <c r="E146" s="13">
        <f t="shared" si="108"/>
        <v>95.439454316810753</v>
      </c>
      <c r="F146" s="13">
        <f t="shared" si="108"/>
        <v>99.818950000000015</v>
      </c>
      <c r="G146" s="13">
        <f t="shared" si="108"/>
        <v>104.0708815590522</v>
      </c>
      <c r="H146" s="13">
        <f t="shared" si="108"/>
        <v>108.53034500000003</v>
      </c>
      <c r="I146" s="13">
        <f t="shared" si="108"/>
        <v>113.20746971495741</v>
      </c>
      <c r="J146" s="13">
        <f t="shared" si="108"/>
        <v>118.11287950000003</v>
      </c>
      <c r="K146" s="13">
        <f t="shared" si="108"/>
        <v>123.25771668645318</v>
      </c>
      <c r="L146" s="13">
        <f t="shared" si="108"/>
        <v>128.65366745000003</v>
      </c>
      <c r="M146" s="13">
        <f t="shared" si="108"/>
        <v>134.31298835509847</v>
      </c>
      <c r="N146" s="13">
        <f t="shared" si="108"/>
        <v>140.24853419500008</v>
      </c>
      <c r="O146" s="13">
        <f t="shared" si="108"/>
        <v>146.47378719060836</v>
      </c>
      <c r="P146" s="13">
        <f t="shared" si="108"/>
        <v>153.00288761450008</v>
      </c>
      <c r="Q146" s="13">
        <f t="shared" si="108"/>
        <v>159.8506659096692</v>
      </c>
      <c r="R146" s="13">
        <f t="shared" si="108"/>
        <v>167.0326763759501</v>
      </c>
      <c r="S146" s="13">
        <f t="shared" si="108"/>
        <v>174.56523250063617</v>
      </c>
      <c r="T146" s="13">
        <f t="shared" si="108"/>
        <v>182.46544401354512</v>
      </c>
      <c r="U146" s="13">
        <f t="shared" si="108"/>
        <v>190.75125575069976</v>
      </c>
      <c r="V146" s="13">
        <f t="shared" si="108"/>
        <v>199.44148841489965</v>
      </c>
    </row>
    <row r="147" spans="3:22" hidden="1" x14ac:dyDescent="0.25">
      <c r="C147" s="13">
        <f t="shared" si="109"/>
        <v>92.194424624002679</v>
      </c>
      <c r="D147" s="13">
        <f t="shared" si="108"/>
        <v>95.940838195212805</v>
      </c>
      <c r="E147" s="13">
        <f t="shared" si="108"/>
        <v>100.09774415200209</v>
      </c>
      <c r="F147" s="13">
        <f t="shared" si="108"/>
        <v>104.69099797505397</v>
      </c>
      <c r="G147" s="13">
        <f t="shared" si="108"/>
        <v>109.15046141600179</v>
      </c>
      <c r="H147" s="13">
        <f t="shared" si="108"/>
        <v>113.8275861309592</v>
      </c>
      <c r="I147" s="13">
        <f t="shared" si="108"/>
        <v>118.7329959160018</v>
      </c>
      <c r="J147" s="13">
        <f t="shared" si="108"/>
        <v>123.87783310245496</v>
      </c>
      <c r="K147" s="13">
        <f t="shared" si="108"/>
        <v>129.27378386600182</v>
      </c>
      <c r="L147" s="13">
        <f t="shared" si="108"/>
        <v>134.93310477110029</v>
      </c>
      <c r="M147" s="13">
        <f t="shared" si="108"/>
        <v>140.86865061100181</v>
      </c>
      <c r="N147" s="13">
        <f t="shared" si="108"/>
        <v>147.09390360661013</v>
      </c>
      <c r="O147" s="13">
        <f t="shared" si="108"/>
        <v>153.62300403050185</v>
      </c>
      <c r="P147" s="13">
        <f t="shared" si="108"/>
        <v>160.470782325671</v>
      </c>
      <c r="Q147" s="13">
        <f t="shared" si="108"/>
        <v>167.6527927919519</v>
      </c>
      <c r="R147" s="13">
        <f t="shared" si="108"/>
        <v>175.18534891663791</v>
      </c>
      <c r="S147" s="13">
        <f t="shared" si="108"/>
        <v>183.08556042954692</v>
      </c>
      <c r="T147" s="13">
        <f t="shared" si="108"/>
        <v>191.37137216670152</v>
      </c>
      <c r="U147" s="13">
        <f t="shared" si="108"/>
        <v>200.06160483090142</v>
      </c>
      <c r="V147" s="13">
        <f t="shared" si="108"/>
        <v>209.17599774177154</v>
      </c>
    </row>
    <row r="148" spans="3:22" hidden="1" x14ac:dyDescent="0.25">
      <c r="C148" s="13">
        <f t="shared" si="109"/>
        <v>96.694328297610127</v>
      </c>
      <c r="D148" s="13">
        <f t="shared" si="108"/>
        <v>100.62360000000004</v>
      </c>
      <c r="E148" s="13">
        <f t="shared" si="108"/>
        <v>104.98339974849186</v>
      </c>
      <c r="F148" s="13">
        <f t="shared" si="108"/>
        <v>109.80084500000005</v>
      </c>
      <c r="G148" s="13">
        <f t="shared" si="108"/>
        <v>114.47796971495744</v>
      </c>
      <c r="H148" s="13">
        <f t="shared" si="108"/>
        <v>119.38337950000006</v>
      </c>
      <c r="I148" s="13">
        <f t="shared" si="108"/>
        <v>124.52821668645318</v>
      </c>
      <c r="J148" s="13">
        <f t="shared" si="108"/>
        <v>129.92416745000006</v>
      </c>
      <c r="K148" s="13">
        <f t="shared" si="108"/>
        <v>135.58348835509852</v>
      </c>
      <c r="L148" s="13">
        <f t="shared" si="108"/>
        <v>141.5190341950001</v>
      </c>
      <c r="M148" s="13">
        <f t="shared" si="108"/>
        <v>147.74428719060839</v>
      </c>
      <c r="N148" s="13">
        <f t="shared" si="108"/>
        <v>154.27338761450011</v>
      </c>
      <c r="O148" s="13">
        <f t="shared" si="108"/>
        <v>161.12116590966923</v>
      </c>
      <c r="P148" s="13">
        <f t="shared" si="108"/>
        <v>168.30317637595016</v>
      </c>
      <c r="Q148" s="13">
        <f t="shared" si="108"/>
        <v>175.8357325006362</v>
      </c>
      <c r="R148" s="13">
        <f t="shared" si="108"/>
        <v>183.73594401354515</v>
      </c>
      <c r="S148" s="13">
        <f t="shared" si="108"/>
        <v>192.02175575069984</v>
      </c>
      <c r="T148" s="13">
        <f t="shared" si="108"/>
        <v>200.71198841489968</v>
      </c>
      <c r="U148" s="13">
        <f t="shared" si="108"/>
        <v>209.8263813257698</v>
      </c>
      <c r="V148" s="13">
        <f t="shared" si="108"/>
        <v>219.38563725638969</v>
      </c>
    </row>
    <row r="149" spans="3:22" hidden="1" x14ac:dyDescent="0.25">
      <c r="C149" s="13">
        <f t="shared" si="109"/>
        <v>101.41386708640295</v>
      </c>
      <c r="D149" s="13">
        <f t="shared" si="108"/>
        <v>105.53492201473408</v>
      </c>
      <c r="E149" s="13">
        <f t="shared" si="108"/>
        <v>110.10751856720231</v>
      </c>
      <c r="F149" s="13">
        <f t="shared" si="108"/>
        <v>115.16009777255937</v>
      </c>
      <c r="G149" s="13">
        <f t="shared" si="108"/>
        <v>120.06550755760198</v>
      </c>
      <c r="H149" s="13">
        <f t="shared" si="108"/>
        <v>125.21034474405513</v>
      </c>
      <c r="I149" s="13">
        <f t="shared" si="108"/>
        <v>130.606295507602</v>
      </c>
      <c r="J149" s="13">
        <f t="shared" si="108"/>
        <v>136.26561641270044</v>
      </c>
      <c r="K149" s="13">
        <f t="shared" si="108"/>
        <v>142.20116225260199</v>
      </c>
      <c r="L149" s="13">
        <f t="shared" si="108"/>
        <v>148.4264152482103</v>
      </c>
      <c r="M149" s="13">
        <f t="shared" si="108"/>
        <v>154.95551567210202</v>
      </c>
      <c r="N149" s="13">
        <f t="shared" si="108"/>
        <v>161.80329396727114</v>
      </c>
      <c r="O149" s="13">
        <f t="shared" si="108"/>
        <v>168.98530443355205</v>
      </c>
      <c r="P149" s="13">
        <f t="shared" si="108"/>
        <v>176.51786055823808</v>
      </c>
      <c r="Q149" s="13">
        <f t="shared" si="108"/>
        <v>184.41807207114707</v>
      </c>
      <c r="R149" s="13">
        <f t="shared" si="108"/>
        <v>192.7038838083017</v>
      </c>
      <c r="S149" s="13">
        <f t="shared" si="108"/>
        <v>201.39411647250159</v>
      </c>
      <c r="T149" s="13">
        <f t="shared" si="108"/>
        <v>210.50850938337169</v>
      </c>
      <c r="U149" s="13">
        <f t="shared" si="108"/>
        <v>220.06776531399154</v>
      </c>
      <c r="V149" s="13">
        <f t="shared" si="108"/>
        <v>230.09359751594866</v>
      </c>
    </row>
    <row r="150" spans="3:22" hidden="1" x14ac:dyDescent="0.25">
      <c r="C150" s="13">
        <f t="shared" si="109"/>
        <v>113.96117263646907</v>
      </c>
      <c r="D150" s="13">
        <f t="shared" si="108"/>
        <v>118.59210000000004</v>
      </c>
      <c r="E150" s="13">
        <f t="shared" si="108"/>
        <v>123.73043541786541</v>
      </c>
      <c r="F150" s="13">
        <f t="shared" si="108"/>
        <v>129.40813875000006</v>
      </c>
      <c r="G150" s="13">
        <f t="shared" si="108"/>
        <v>134.92046430691411</v>
      </c>
      <c r="H150" s="13">
        <f t="shared" si="108"/>
        <v>140.70184012500007</v>
      </c>
      <c r="I150" s="13">
        <f t="shared" si="108"/>
        <v>146.76539823760555</v>
      </c>
      <c r="J150" s="13">
        <f t="shared" si="108"/>
        <v>153.12491163750008</v>
      </c>
      <c r="K150" s="13">
        <f t="shared" si="108"/>
        <v>159.79482556136614</v>
      </c>
      <c r="L150" s="13">
        <f t="shared" si="108"/>
        <v>166.79029030125011</v>
      </c>
      <c r="M150" s="13">
        <f t="shared" si="108"/>
        <v>174.12719561750271</v>
      </c>
      <c r="N150" s="13">
        <f t="shared" si="108"/>
        <v>181.82220683137513</v>
      </c>
      <c r="O150" s="13">
        <f t="shared" si="108"/>
        <v>189.89280267925304</v>
      </c>
      <c r="P150" s="13">
        <f t="shared" si="108"/>
        <v>198.35731501451266</v>
      </c>
      <c r="Q150" s="13">
        <f t="shared" si="108"/>
        <v>207.23497044717837</v>
      </c>
      <c r="R150" s="13">
        <f t="shared" si="108"/>
        <v>216.54593401596392</v>
      </c>
      <c r="S150" s="13">
        <f t="shared" si="108"/>
        <v>226.31135499189622</v>
      </c>
      <c r="T150" s="13">
        <f t="shared" si="108"/>
        <v>236.55341491756033</v>
      </c>
      <c r="U150" s="13">
        <f t="shared" si="108"/>
        <v>247.29537799108581</v>
      </c>
      <c r="V150" s="13">
        <f t="shared" si="108"/>
        <v>258.56164390931639</v>
      </c>
    </row>
    <row r="151" spans="3:22" hidden="1" x14ac:dyDescent="0.25">
      <c r="C151" s="13">
        <f t="shared" si="109"/>
        <v>119.52348620897493</v>
      </c>
      <c r="D151" s="13">
        <f t="shared" si="108"/>
        <v>124.38044380307947</v>
      </c>
      <c r="E151" s="13">
        <f t="shared" si="108"/>
        <v>129.76957545420277</v>
      </c>
      <c r="F151" s="13">
        <f t="shared" si="108"/>
        <v>135.72440094623073</v>
      </c>
      <c r="G151" s="13">
        <f t="shared" si="108"/>
        <v>141.50577676431664</v>
      </c>
      <c r="H151" s="13">
        <f t="shared" si="108"/>
        <v>147.56933487692217</v>
      </c>
      <c r="I151" s="13">
        <f t="shared" si="108"/>
        <v>153.92884827681667</v>
      </c>
      <c r="J151" s="13">
        <f t="shared" si="108"/>
        <v>160.5987622006827</v>
      </c>
      <c r="K151" s="13">
        <f t="shared" si="108"/>
        <v>167.5942269405667</v>
      </c>
      <c r="L151" s="13">
        <f t="shared" si="108"/>
        <v>174.93113225681932</v>
      </c>
      <c r="M151" s="13">
        <f t="shared" si="108"/>
        <v>182.62614347069172</v>
      </c>
      <c r="N151" s="13">
        <f t="shared" si="108"/>
        <v>190.69673931856963</v>
      </c>
      <c r="O151" s="13">
        <f t="shared" si="108"/>
        <v>199.16125165382923</v>
      </c>
      <c r="P151" s="13">
        <f t="shared" si="108"/>
        <v>208.03890708649496</v>
      </c>
      <c r="Q151" s="13">
        <f t="shared" si="108"/>
        <v>217.34987065528054</v>
      </c>
      <c r="R151" s="13">
        <f t="shared" si="108"/>
        <v>227.11529163121278</v>
      </c>
      <c r="S151" s="13">
        <f t="shared" si="108"/>
        <v>237.35735155687698</v>
      </c>
      <c r="T151" s="13">
        <f t="shared" si="108"/>
        <v>248.0993146304024</v>
      </c>
      <c r="U151" s="13">
        <f t="shared" si="108"/>
        <v>259.36558054863298</v>
      </c>
      <c r="V151" s="13">
        <f t="shared" si="108"/>
        <v>271.18173992951102</v>
      </c>
    </row>
    <row r="152" spans="3:22" hidden="1" x14ac:dyDescent="0.25">
      <c r="C152" s="13">
        <f t="shared" si="109"/>
        <v>125.35728990011599</v>
      </c>
      <c r="D152" s="13">
        <f t="shared" si="108"/>
        <v>130.45131000000006</v>
      </c>
      <c r="E152" s="13">
        <f t="shared" si="108"/>
        <v>136.10347895965194</v>
      </c>
      <c r="F152" s="13">
        <f t="shared" si="108"/>
        <v>142.34895262500007</v>
      </c>
      <c r="G152" s="13">
        <f t="shared" si="108"/>
        <v>148.41251073760552</v>
      </c>
      <c r="H152" s="13">
        <f t="shared" si="108"/>
        <v>154.77202413750007</v>
      </c>
      <c r="I152" s="13">
        <f t="shared" si="108"/>
        <v>161.44193806136607</v>
      </c>
      <c r="J152" s="13">
        <f t="shared" si="108"/>
        <v>168.43740280125007</v>
      </c>
      <c r="K152" s="13">
        <f t="shared" si="108"/>
        <v>175.77430811750273</v>
      </c>
      <c r="L152" s="13">
        <f t="shared" si="108"/>
        <v>183.46931933137512</v>
      </c>
      <c r="M152" s="13">
        <f t="shared" si="108"/>
        <v>191.53991517925297</v>
      </c>
      <c r="N152" s="13">
        <f t="shared" si="108"/>
        <v>200.00442751451266</v>
      </c>
      <c r="O152" s="13">
        <f t="shared" si="108"/>
        <v>208.8820829471783</v>
      </c>
      <c r="P152" s="13">
        <f t="shared" si="108"/>
        <v>218.19304651596394</v>
      </c>
      <c r="Q152" s="13">
        <f t="shared" si="108"/>
        <v>227.95846749189619</v>
      </c>
      <c r="R152" s="13">
        <f t="shared" si="108"/>
        <v>238.20052741756029</v>
      </c>
      <c r="S152" s="13">
        <f t="shared" si="108"/>
        <v>248.94249049108581</v>
      </c>
      <c r="T152" s="13">
        <f t="shared" si="108"/>
        <v>260.20875640931638</v>
      </c>
      <c r="U152" s="13">
        <f t="shared" si="108"/>
        <v>272.02491579019437</v>
      </c>
      <c r="V152" s="13">
        <f t="shared" si="108"/>
        <v>284.41780830024805</v>
      </c>
    </row>
    <row r="153" spans="3:22" hidden="1" x14ac:dyDescent="0.25">
      <c r="C153" s="13">
        <f t="shared" si="109"/>
        <v>131.47583482987241</v>
      </c>
      <c r="D153" s="13">
        <f t="shared" si="108"/>
        <v>136.81848818338742</v>
      </c>
      <c r="E153" s="13">
        <f t="shared" si="108"/>
        <v>142.74653299962301</v>
      </c>
      <c r="F153" s="13">
        <f t="shared" si="108"/>
        <v>149.29684104085376</v>
      </c>
      <c r="G153" s="13">
        <f t="shared" si="108"/>
        <v>155.65635444074832</v>
      </c>
      <c r="H153" s="13">
        <f t="shared" si="108"/>
        <v>162.32626836461435</v>
      </c>
      <c r="I153" s="13">
        <f t="shared" si="108"/>
        <v>169.32173310449832</v>
      </c>
      <c r="J153" s="13">
        <f t="shared" si="108"/>
        <v>176.65863842075098</v>
      </c>
      <c r="K153" s="13">
        <f t="shared" si="108"/>
        <v>184.35364963462337</v>
      </c>
      <c r="L153" s="13">
        <f t="shared" si="108"/>
        <v>192.42424548250125</v>
      </c>
      <c r="M153" s="13">
        <f t="shared" si="108"/>
        <v>200.88875781776088</v>
      </c>
      <c r="N153" s="13">
        <f t="shared" si="108"/>
        <v>209.76641325042658</v>
      </c>
      <c r="O153" s="13">
        <f t="shared" si="108"/>
        <v>219.07737681921216</v>
      </c>
      <c r="P153" s="13">
        <f t="shared" si="108"/>
        <v>228.84279779514443</v>
      </c>
      <c r="Q153" s="13">
        <f t="shared" si="108"/>
        <v>239.08485772080857</v>
      </c>
      <c r="R153" s="13">
        <f t="shared" si="108"/>
        <v>249.826820794334</v>
      </c>
      <c r="S153" s="13">
        <f t="shared" si="108"/>
        <v>261.09308671256463</v>
      </c>
      <c r="T153" s="13">
        <f t="shared" si="108"/>
        <v>272.90924609344262</v>
      </c>
      <c r="U153" s="13">
        <f t="shared" si="108"/>
        <v>285.30213860349625</v>
      </c>
      <c r="V153" s="13">
        <f t="shared" si="108"/>
        <v>298.29991392246211</v>
      </c>
    </row>
    <row r="154" spans="3:22" hidden="1" x14ac:dyDescent="0.25">
      <c r="C154" s="13">
        <f t="shared" si="109"/>
        <v>147.08588681613611</v>
      </c>
      <c r="D154" s="13">
        <f t="shared" si="108"/>
        <v>153.06287040000009</v>
      </c>
      <c r="E154" s="13">
        <f t="shared" si="108"/>
        <v>159.69474864599164</v>
      </c>
      <c r="F154" s="13">
        <f t="shared" si="108"/>
        <v>167.0227710800001</v>
      </c>
      <c r="G154" s="13">
        <f t="shared" si="108"/>
        <v>174.13734593212385</v>
      </c>
      <c r="H154" s="13">
        <f t="shared" si="108"/>
        <v>181.59917498800013</v>
      </c>
      <c r="I154" s="13">
        <f t="shared" si="108"/>
        <v>189.42520732533626</v>
      </c>
      <c r="J154" s="13">
        <f t="shared" si="108"/>
        <v>197.63321928680017</v>
      </c>
      <c r="K154" s="13">
        <f t="shared" si="108"/>
        <v>206.2418548578699</v>
      </c>
      <c r="L154" s="13">
        <f t="shared" si="108"/>
        <v>215.27066801548017</v>
      </c>
      <c r="M154" s="13">
        <f t="shared" si="108"/>
        <v>224.74016714365689</v>
      </c>
      <c r="N154" s="13">
        <f t="shared" si="108"/>
        <v>234.67186161702821</v>
      </c>
      <c r="O154" s="13">
        <f t="shared" si="108"/>
        <v>245.08831065802261</v>
      </c>
      <c r="P154" s="13">
        <f t="shared" si="108"/>
        <v>256.01317457873108</v>
      </c>
      <c r="Q154" s="13">
        <f t="shared" si="108"/>
        <v>267.47126852382496</v>
      </c>
      <c r="R154" s="13">
        <f t="shared" si="108"/>
        <v>279.48861883660413</v>
      </c>
      <c r="S154" s="13">
        <f t="shared" si="108"/>
        <v>292.09252217620747</v>
      </c>
      <c r="T154" s="13">
        <f t="shared" si="108"/>
        <v>305.3116075202646</v>
      </c>
      <c r="U154" s="13">
        <f t="shared" si="108"/>
        <v>319.17590119382817</v>
      </c>
      <c r="V154" s="13">
        <f t="shared" si="108"/>
        <v>333.71689507229109</v>
      </c>
    </row>
    <row r="155" spans="3:22" hidden="1" x14ac:dyDescent="0.25">
      <c r="C155" s="13">
        <f t="shared" si="109"/>
        <v>154.264979533717</v>
      </c>
      <c r="D155" s="13">
        <f t="shared" si="108"/>
        <v>160.53369280184128</v>
      </c>
      <c r="E155" s="13">
        <f t="shared" si="108"/>
        <v>167.48926538622436</v>
      </c>
      <c r="F155" s="13">
        <f t="shared" si="108"/>
        <v>175.17496015460179</v>
      </c>
      <c r="G155" s="13">
        <f t="shared" si="108"/>
        <v>182.63678921047804</v>
      </c>
      <c r="H155" s="13">
        <f t="shared" si="108"/>
        <v>190.46282154781423</v>
      </c>
      <c r="I155" s="13">
        <f t="shared" si="108"/>
        <v>198.67083350927808</v>
      </c>
      <c r="J155" s="13">
        <f t="shared" si="108"/>
        <v>207.27946908034784</v>
      </c>
      <c r="K155" s="13">
        <f t="shared" si="108"/>
        <v>216.30828223795811</v>
      </c>
      <c r="L155" s="13">
        <f t="shared" si="108"/>
        <v>225.77778136613483</v>
      </c>
      <c r="M155" s="13">
        <f t="shared" si="108"/>
        <v>235.70947583950613</v>
      </c>
      <c r="N155" s="13">
        <f t="shared" si="108"/>
        <v>246.12592488050055</v>
      </c>
      <c r="O155" s="13">
        <f t="shared" si="108"/>
        <v>257.05078880120897</v>
      </c>
      <c r="P155" s="13">
        <f t="shared" si="108"/>
        <v>268.5088827463029</v>
      </c>
      <c r="Q155" s="13">
        <f t="shared" si="108"/>
        <v>280.52623305908213</v>
      </c>
      <c r="R155" s="13">
        <f t="shared" si="108"/>
        <v>293.13013639868535</v>
      </c>
      <c r="S155" s="13">
        <f t="shared" si="108"/>
        <v>306.34922174274254</v>
      </c>
      <c r="T155" s="13">
        <f t="shared" si="108"/>
        <v>320.21351541630611</v>
      </c>
      <c r="U155" s="13">
        <f t="shared" si="108"/>
        <v>334.75450929476904</v>
      </c>
      <c r="V155" s="13">
        <f t="shared" si="108"/>
        <v>350.0052323356889</v>
      </c>
    </row>
    <row r="156" spans="3:22" hidden="1" x14ac:dyDescent="0.25">
      <c r="C156" s="13">
        <f t="shared" si="109"/>
        <v>161.79447549774977</v>
      </c>
      <c r="D156" s="13">
        <f t="shared" si="108"/>
        <v>168.36915744000012</v>
      </c>
      <c r="E156" s="13">
        <f t="shared" si="108"/>
        <v>175.66422351059086</v>
      </c>
      <c r="F156" s="13">
        <f t="shared" si="108"/>
        <v>183.72504818800016</v>
      </c>
      <c r="G156" s="13">
        <f t="shared" si="108"/>
        <v>191.55108052533632</v>
      </c>
      <c r="H156" s="13">
        <f t="shared" si="108"/>
        <v>199.7590924868002</v>
      </c>
      <c r="I156" s="13">
        <f t="shared" si="108"/>
        <v>208.36772805786993</v>
      </c>
      <c r="J156" s="13">
        <f t="shared" si="108"/>
        <v>217.3965412154802</v>
      </c>
      <c r="K156" s="13">
        <f t="shared" si="108"/>
        <v>226.86604034365695</v>
      </c>
      <c r="L156" s="13">
        <f t="shared" si="108"/>
        <v>236.79773481702824</v>
      </c>
      <c r="M156" s="13">
        <f t="shared" si="108"/>
        <v>247.21418385802264</v>
      </c>
      <c r="N156" s="13">
        <f t="shared" si="108"/>
        <v>258.13904777873108</v>
      </c>
      <c r="O156" s="13">
        <f t="shared" si="108"/>
        <v>269.59714172382496</v>
      </c>
      <c r="P156" s="13">
        <f t="shared" si="108"/>
        <v>281.61449203660425</v>
      </c>
      <c r="Q156" s="13">
        <f t="shared" si="108"/>
        <v>294.21839537620747</v>
      </c>
      <c r="R156" s="13">
        <f t="shared" si="108"/>
        <v>307.4374807202646</v>
      </c>
      <c r="S156" s="13">
        <f t="shared" si="108"/>
        <v>321.30177439382823</v>
      </c>
      <c r="T156" s="13">
        <f t="shared" si="108"/>
        <v>335.84276827229115</v>
      </c>
      <c r="U156" s="13">
        <f t="shared" si="108"/>
        <v>351.09349131321108</v>
      </c>
      <c r="V156" s="13">
        <f t="shared" si="108"/>
        <v>367.08858457952027</v>
      </c>
    </row>
    <row r="157" spans="3:22" hidden="1" x14ac:dyDescent="0.25">
      <c r="C157" s="13">
        <f t="shared" si="109"/>
        <v>169.69147748708872</v>
      </c>
      <c r="D157" s="13">
        <f t="shared" si="108"/>
        <v>176.58706208202543</v>
      </c>
      <c r="E157" s="13">
        <f t="shared" si="108"/>
        <v>184.23819192484683</v>
      </c>
      <c r="F157" s="13">
        <f t="shared" si="108"/>
        <v>192.692456170062</v>
      </c>
      <c r="G157" s="13">
        <f t="shared" si="108"/>
        <v>200.90046813152588</v>
      </c>
      <c r="H157" s="13">
        <f t="shared" ref="D157:V161" si="110">H113-H135</f>
        <v>209.50910370259567</v>
      </c>
      <c r="I157" s="13">
        <f t="shared" si="110"/>
        <v>218.53791686020588</v>
      </c>
      <c r="J157" s="13">
        <f t="shared" si="110"/>
        <v>228.00741598838266</v>
      </c>
      <c r="K157" s="13">
        <f t="shared" si="110"/>
        <v>237.93911046175396</v>
      </c>
      <c r="L157" s="13">
        <f t="shared" si="110"/>
        <v>248.35555950274835</v>
      </c>
      <c r="M157" s="13">
        <f t="shared" si="110"/>
        <v>259.28042342345674</v>
      </c>
      <c r="N157" s="13">
        <f t="shared" si="110"/>
        <v>270.73851736855062</v>
      </c>
      <c r="O157" s="13">
        <f t="shared" si="110"/>
        <v>282.7558676813299</v>
      </c>
      <c r="P157" s="13">
        <f t="shared" si="110"/>
        <v>295.35977102093318</v>
      </c>
      <c r="Q157" s="13">
        <f t="shared" si="110"/>
        <v>308.57885636499037</v>
      </c>
      <c r="R157" s="13">
        <f t="shared" si="110"/>
        <v>322.44315003855388</v>
      </c>
      <c r="S157" s="13">
        <f t="shared" si="110"/>
        <v>336.98414391701687</v>
      </c>
      <c r="T157" s="13">
        <f t="shared" si="110"/>
        <v>352.23486695793673</v>
      </c>
      <c r="U157" s="13">
        <f t="shared" si="110"/>
        <v>368.22996022424599</v>
      </c>
      <c r="V157" s="13">
        <f t="shared" si="110"/>
        <v>385.00575556925787</v>
      </c>
    </row>
    <row r="158" spans="3:22" hidden="1" x14ac:dyDescent="0.25">
      <c r="C158" s="13">
        <f t="shared" si="109"/>
        <v>189.09729323799499</v>
      </c>
      <c r="D158" s="13">
        <f t="shared" si="110"/>
        <v>196.78145275800011</v>
      </c>
      <c r="E158" s="13">
        <f t="shared" si="110"/>
        <v>205.30756122800301</v>
      </c>
      <c r="F158" s="13">
        <f t="shared" si="110"/>
        <v>214.72865006972512</v>
      </c>
      <c r="G158" s="13">
        <f t="shared" si="110"/>
        <v>223.87532536398672</v>
      </c>
      <c r="H158" s="13">
        <f t="shared" si="110"/>
        <v>233.46843934394767</v>
      </c>
      <c r="I158" s="13">
        <f t="shared" si="110"/>
        <v>243.52978216763543</v>
      </c>
      <c r="J158" s="13">
        <f t="shared" si="110"/>
        <v>254.08220754559244</v>
      </c>
      <c r="K158" s="13">
        <f t="shared" si="110"/>
        <v>265.14968465164901</v>
      </c>
      <c r="L158" s="13">
        <f t="shared" si="110"/>
        <v>276.75735256740171</v>
      </c>
      <c r="M158" s="13">
        <f t="shared" si="110"/>
        <v>288.93157738406393</v>
      </c>
      <c r="N158" s="13">
        <f t="shared" si="110"/>
        <v>301.70001209139184</v>
      </c>
      <c r="O158" s="13">
        <f t="shared" si="110"/>
        <v>315.09165938972029</v>
      </c>
      <c r="P158" s="13">
        <f t="shared" si="110"/>
        <v>329.1369375677811</v>
      </c>
      <c r="Q158" s="13">
        <f t="shared" si="110"/>
        <v>343.86774959594237</v>
      </c>
      <c r="R158" s="13">
        <f t="shared" si="110"/>
        <v>359.3175555918092</v>
      </c>
      <c r="S158" s="13">
        <f t="shared" si="110"/>
        <v>375.52144882278668</v>
      </c>
      <c r="T158" s="13">
        <f t="shared" si="110"/>
        <v>392.51623541824011</v>
      </c>
      <c r="U158" s="13">
        <f t="shared" si="110"/>
        <v>410.3405179723153</v>
      </c>
      <c r="V158" s="13">
        <f t="shared" si="110"/>
        <v>429.03478322731422</v>
      </c>
    </row>
    <row r="159" spans="3:22" hidden="1" x14ac:dyDescent="0.25">
      <c r="C159" s="13">
        <f t="shared" si="109"/>
        <v>198.32691431303493</v>
      </c>
      <c r="D159" s="13">
        <f t="shared" si="110"/>
        <v>206.3861288083672</v>
      </c>
      <c r="E159" s="13">
        <f t="shared" si="110"/>
        <v>215.32838681216475</v>
      </c>
      <c r="F159" s="13">
        <f t="shared" si="110"/>
        <v>225.20930814875999</v>
      </c>
      <c r="G159" s="13">
        <f t="shared" si="110"/>
        <v>234.80242212872091</v>
      </c>
      <c r="H159" s="13">
        <f t="shared" si="110"/>
        <v>244.8637649524087</v>
      </c>
      <c r="I159" s="13">
        <f t="shared" si="110"/>
        <v>255.41619033036568</v>
      </c>
      <c r="J159" s="13">
        <f t="shared" si="110"/>
        <v>266.48366743642225</v>
      </c>
      <c r="K159" s="13">
        <f t="shared" si="110"/>
        <v>278.09133535217495</v>
      </c>
      <c r="L159" s="13">
        <f t="shared" si="110"/>
        <v>290.26556016883717</v>
      </c>
      <c r="M159" s="13">
        <f t="shared" si="110"/>
        <v>303.03399487616514</v>
      </c>
      <c r="N159" s="13">
        <f t="shared" si="110"/>
        <v>316.42564217449359</v>
      </c>
      <c r="O159" s="13">
        <f t="shared" si="110"/>
        <v>330.47092035255434</v>
      </c>
      <c r="P159" s="13">
        <f t="shared" si="110"/>
        <v>345.20173238071567</v>
      </c>
      <c r="Q159" s="13">
        <f t="shared" si="110"/>
        <v>360.65153837658255</v>
      </c>
      <c r="R159" s="13">
        <f t="shared" si="110"/>
        <v>376.85543160755986</v>
      </c>
      <c r="S159" s="13">
        <f t="shared" si="110"/>
        <v>393.85021820301347</v>
      </c>
      <c r="T159" s="13">
        <f t="shared" si="110"/>
        <v>411.67450075708859</v>
      </c>
      <c r="U159" s="13">
        <f t="shared" si="110"/>
        <v>430.36876601208746</v>
      </c>
      <c r="V159" s="13">
        <f t="shared" si="110"/>
        <v>449.97547682157017</v>
      </c>
    </row>
    <row r="160" spans="3:22" hidden="1" x14ac:dyDescent="0.25">
      <c r="C160" s="13">
        <f t="shared" si="109"/>
        <v>208.00702256179449</v>
      </c>
      <c r="D160" s="13">
        <f t="shared" si="110"/>
        <v>216.45959803380012</v>
      </c>
      <c r="E160" s="13">
        <f t="shared" si="110"/>
        <v>225.83831735080332</v>
      </c>
      <c r="F160" s="13">
        <f t="shared" si="110"/>
        <v>236.20151507669766</v>
      </c>
      <c r="G160" s="13">
        <f t="shared" si="110"/>
        <v>246.26285790038543</v>
      </c>
      <c r="H160" s="13">
        <f t="shared" si="110"/>
        <v>256.81528327834246</v>
      </c>
      <c r="I160" s="13">
        <f t="shared" si="110"/>
        <v>267.88276038439898</v>
      </c>
      <c r="J160" s="13">
        <f t="shared" si="110"/>
        <v>279.49042830015173</v>
      </c>
      <c r="K160" s="13">
        <f t="shared" si="110"/>
        <v>291.66465311681389</v>
      </c>
      <c r="L160" s="13">
        <f t="shared" si="110"/>
        <v>304.43308782414186</v>
      </c>
      <c r="M160" s="13">
        <f t="shared" si="110"/>
        <v>317.82473512247032</v>
      </c>
      <c r="N160" s="13">
        <f t="shared" si="110"/>
        <v>331.87001330053113</v>
      </c>
      <c r="O160" s="13">
        <f t="shared" si="110"/>
        <v>346.60082532869239</v>
      </c>
      <c r="P160" s="13">
        <f t="shared" si="110"/>
        <v>362.05063132455928</v>
      </c>
      <c r="Q160" s="13">
        <f t="shared" si="110"/>
        <v>378.2545245555367</v>
      </c>
      <c r="R160" s="13">
        <f t="shared" si="110"/>
        <v>395.24931115099014</v>
      </c>
      <c r="S160" s="13">
        <f t="shared" si="110"/>
        <v>413.07359370506538</v>
      </c>
      <c r="T160" s="13">
        <f t="shared" si="110"/>
        <v>431.76785896006419</v>
      </c>
      <c r="U160" s="13">
        <f t="shared" si="110"/>
        <v>451.37456976954689</v>
      </c>
      <c r="V160" s="13">
        <f t="shared" si="110"/>
        <v>471.93826155004564</v>
      </c>
    </row>
    <row r="161" spans="3:22" hidden="1" x14ac:dyDescent="0.25">
      <c r="C161" s="13">
        <f t="shared" si="109"/>
        <v>218.15960574433842</v>
      </c>
      <c r="D161" s="13">
        <f t="shared" si="110"/>
        <v>227.02474168920392</v>
      </c>
      <c r="E161" s="13">
        <f t="shared" si="110"/>
        <v>236.8612254933812</v>
      </c>
      <c r="F161" s="13">
        <f t="shared" si="110"/>
        <v>247.73023896363594</v>
      </c>
      <c r="G161" s="13">
        <f t="shared" si="110"/>
        <v>258.28266434159298</v>
      </c>
      <c r="H161" s="13">
        <f t="shared" si="110"/>
        <v>269.35014144764955</v>
      </c>
      <c r="I161" s="13">
        <f t="shared" si="110"/>
        <v>280.95780936340219</v>
      </c>
      <c r="J161" s="13">
        <f t="shared" si="110"/>
        <v>293.13203418006441</v>
      </c>
      <c r="K161" s="13">
        <f t="shared" si="110"/>
        <v>305.90046888739238</v>
      </c>
      <c r="L161" s="13">
        <f t="shared" si="110"/>
        <v>319.29211618572083</v>
      </c>
      <c r="M161" s="13">
        <f t="shared" si="110"/>
        <v>333.33739436378158</v>
      </c>
      <c r="N161" s="13">
        <f t="shared" si="110"/>
        <v>348.06820639194291</v>
      </c>
      <c r="O161" s="13">
        <f t="shared" si="110"/>
        <v>363.51801238780973</v>
      </c>
      <c r="P161" s="13">
        <f t="shared" si="110"/>
        <v>379.72190561878722</v>
      </c>
      <c r="Q161" s="13">
        <f t="shared" si="110"/>
        <v>396.71669221424071</v>
      </c>
      <c r="R161" s="13">
        <f t="shared" si="110"/>
        <v>414.54097476831583</v>
      </c>
      <c r="S161" s="13">
        <f t="shared" si="110"/>
        <v>433.23524002331476</v>
      </c>
      <c r="T161" s="13">
        <f t="shared" si="110"/>
        <v>452.84195083279741</v>
      </c>
      <c r="U161" s="13">
        <f t="shared" si="110"/>
        <v>473.40564261329615</v>
      </c>
      <c r="V161" s="13">
        <f t="shared" si="110"/>
        <v>494.97302450372717</v>
      </c>
    </row>
    <row r="162" spans="3:22" hidden="1" x14ac:dyDescent="0.25">
      <c r="C162" s="13">
        <f>C118-C140</f>
        <v>242.26700274844308</v>
      </c>
      <c r="D162" s="13">
        <f t="shared" ref="D162:V162" si="111">D118-D140</f>
        <v>252.11176712172022</v>
      </c>
      <c r="E162" s="13">
        <f t="shared" si="111"/>
        <v>263.03521667917101</v>
      </c>
      <c r="F162" s="13">
        <f t="shared" si="111"/>
        <v>275.10529403050674</v>
      </c>
      <c r="G162" s="13">
        <f t="shared" si="111"/>
        <v>286.82379920162549</v>
      </c>
      <c r="H162" s="13">
        <f t="shared" si="111"/>
        <v>299.1142711124225</v>
      </c>
      <c r="I162" s="13">
        <f t="shared" si="111"/>
        <v>312.00462680065306</v>
      </c>
      <c r="J162" s="13">
        <f t="shared" si="111"/>
        <v>325.52414590252977</v>
      </c>
      <c r="K162" s="13">
        <f t="shared" si="111"/>
        <v>339.70353715958339</v>
      </c>
      <c r="L162" s="13">
        <f t="shared" si="111"/>
        <v>354.57500817164771</v>
      </c>
      <c r="M162" s="13">
        <f t="shared" si="111"/>
        <v>370.17233855440674</v>
      </c>
      <c r="N162" s="13">
        <f t="shared" si="111"/>
        <v>386.53095666767751</v>
      </c>
      <c r="O162" s="13">
        <f t="shared" si="111"/>
        <v>403.68802008871245</v>
      </c>
      <c r="P162" s="13">
        <f t="shared" si="111"/>
        <v>421.68250001331035</v>
      </c>
      <c r="Q162" s="13">
        <f t="shared" si="111"/>
        <v>440.55526977644871</v>
      </c>
      <c r="R162" s="13">
        <f t="shared" si="111"/>
        <v>460.34919769350631</v>
      </c>
      <c r="S162" s="13">
        <f t="shared" si="111"/>
        <v>481.10924443295869</v>
      </c>
      <c r="T162" s="13">
        <f t="shared" si="111"/>
        <v>502.88256514172195</v>
      </c>
      <c r="U162" s="13">
        <f t="shared" si="111"/>
        <v>525.71861655511941</v>
      </c>
      <c r="V162" s="13">
        <f t="shared" si="111"/>
        <v>549.66926933475929</v>
      </c>
    </row>
  </sheetData>
  <sheetProtection algorithmName="SHA-512" hashValue="HU/NDr49g1p1SjmF2hxB7Tcqurz4ADbtn+h/9WgVSyRM5PiMSuWae1gvbEL8f+fRdYJHISRBfCI2VjVpH8YYfw==" saltValue="kNZBkZkJfngMqiTSr3djRQ==" spinCount="100000" sheet="1" objects="1" scenarios="1" selectLockedCells="1"/>
  <mergeCells count="2">
    <mergeCell ref="A9:A28"/>
    <mergeCell ref="C5:D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alíquota_PGBL</vt:lpstr>
    </vt:vector>
  </TitlesOfParts>
  <Company>Western Asset Management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Guterman</dc:creator>
  <cp:lastModifiedBy>Marcelo</cp:lastModifiedBy>
  <dcterms:created xsi:type="dcterms:W3CDTF">2015-05-14T11:03:09Z</dcterms:created>
  <dcterms:modified xsi:type="dcterms:W3CDTF">2017-03-14T23:44:55Z</dcterms:modified>
</cp:coreProperties>
</file>